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LAUDIA CASILLAS\TRANSPARENCIA\ARCHIVOS\2017\INFORMACIÓN DE PUBLICACIÓN TRIMESTRAL\4TO TRIMESTRE 2017\INFORMACIÓN PRESUPUESTAL\"/>
    </mc:Choice>
  </mc:AlternateContent>
  <bookViews>
    <workbookView xWindow="0" yWindow="0" windowWidth="16392" windowHeight="5664"/>
  </bookViews>
  <sheets>
    <sheet name="EA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G3" i="1"/>
  <c r="H3" i="1"/>
  <c r="I3" i="1"/>
  <c r="F4" i="1"/>
  <c r="J4" i="1"/>
  <c r="K4" i="1"/>
  <c r="F5" i="1"/>
  <c r="J5" i="1"/>
  <c r="K5" i="1"/>
  <c r="F6" i="1"/>
  <c r="J6" i="1"/>
  <c r="K6" i="1" s="1"/>
  <c r="F7" i="1"/>
  <c r="J7" i="1"/>
  <c r="K7" i="1"/>
  <c r="F8" i="1"/>
  <c r="J8" i="1"/>
  <c r="K8" i="1"/>
  <c r="F9" i="1"/>
  <c r="J9" i="1"/>
  <c r="K9" i="1"/>
  <c r="F10" i="1"/>
  <c r="J10" i="1"/>
  <c r="K10" i="1" s="1"/>
  <c r="F11" i="1"/>
  <c r="J11" i="1"/>
  <c r="K11" i="1"/>
  <c r="F12" i="1"/>
  <c r="J12" i="1"/>
  <c r="K12" i="1"/>
  <c r="F13" i="1"/>
  <c r="J13" i="1"/>
  <c r="K13" i="1"/>
  <c r="F14" i="1"/>
  <c r="J14" i="1"/>
  <c r="K14" i="1" s="1"/>
  <c r="F15" i="1"/>
  <c r="J15" i="1"/>
  <c r="K15" i="1"/>
  <c r="F16" i="1"/>
  <c r="J16" i="1"/>
  <c r="K16" i="1"/>
  <c r="F17" i="1"/>
  <c r="J17" i="1"/>
  <c r="K17" i="1"/>
  <c r="F18" i="1"/>
  <c r="J18" i="1"/>
  <c r="K18" i="1" s="1"/>
  <c r="F19" i="1"/>
  <c r="J19" i="1"/>
  <c r="K19" i="1"/>
  <c r="F20" i="1"/>
  <c r="J20" i="1"/>
  <c r="K20" i="1"/>
  <c r="F21" i="1"/>
  <c r="J21" i="1"/>
  <c r="K21" i="1"/>
  <c r="F22" i="1"/>
  <c r="J22" i="1"/>
  <c r="K22" i="1" s="1"/>
  <c r="F23" i="1"/>
  <c r="J23" i="1"/>
  <c r="K23" i="1"/>
  <c r="F24" i="1"/>
  <c r="J24" i="1"/>
  <c r="K24" i="1"/>
  <c r="F25" i="1"/>
  <c r="J25" i="1"/>
  <c r="K25" i="1"/>
  <c r="F26" i="1"/>
  <c r="J26" i="1"/>
  <c r="K26" i="1" s="1"/>
  <c r="F27" i="1"/>
  <c r="J27" i="1"/>
  <c r="K27" i="1"/>
  <c r="F28" i="1"/>
  <c r="J28" i="1"/>
  <c r="K28" i="1"/>
  <c r="F29" i="1"/>
  <c r="J29" i="1"/>
  <c r="K29" i="1"/>
  <c r="F30" i="1"/>
  <c r="J30" i="1"/>
  <c r="K30" i="1" s="1"/>
  <c r="F31" i="1"/>
  <c r="J31" i="1"/>
  <c r="K31" i="1"/>
  <c r="F32" i="1"/>
  <c r="J32" i="1"/>
  <c r="K32" i="1"/>
  <c r="F33" i="1"/>
  <c r="J33" i="1"/>
  <c r="K33" i="1"/>
  <c r="F34" i="1"/>
  <c r="F3" i="1" s="1"/>
  <c r="J34" i="1"/>
  <c r="K34" i="1" s="1"/>
  <c r="F35" i="1"/>
  <c r="J35" i="1"/>
  <c r="K35" i="1"/>
  <c r="F36" i="1"/>
  <c r="J36" i="1"/>
  <c r="K36" i="1"/>
  <c r="F37" i="1"/>
  <c r="J37" i="1"/>
  <c r="K37" i="1"/>
  <c r="F38" i="1"/>
  <c r="J38" i="1"/>
  <c r="K38" i="1" s="1"/>
  <c r="F39" i="1"/>
  <c r="J39" i="1"/>
  <c r="K39" i="1"/>
  <c r="F40" i="1"/>
  <c r="J40" i="1"/>
  <c r="K40" i="1"/>
  <c r="F41" i="1"/>
  <c r="J41" i="1"/>
  <c r="K41" i="1"/>
  <c r="F42" i="1"/>
  <c r="J42" i="1"/>
  <c r="K42" i="1" s="1"/>
  <c r="F43" i="1"/>
  <c r="J43" i="1"/>
  <c r="K43" i="1"/>
  <c r="F44" i="1"/>
  <c r="J44" i="1"/>
  <c r="K44" i="1"/>
  <c r="F45" i="1"/>
  <c r="J45" i="1"/>
  <c r="K45" i="1"/>
  <c r="F46" i="1"/>
  <c r="J46" i="1"/>
  <c r="K46" i="1" s="1"/>
  <c r="F47" i="1"/>
  <c r="J47" i="1"/>
  <c r="K47" i="1"/>
  <c r="F48" i="1"/>
  <c r="J48" i="1"/>
  <c r="K48" i="1"/>
  <c r="F49" i="1"/>
  <c r="J49" i="1"/>
  <c r="K49" i="1"/>
  <c r="F50" i="1"/>
  <c r="J50" i="1"/>
  <c r="K50" i="1" s="1"/>
  <c r="F51" i="1"/>
  <c r="J51" i="1"/>
  <c r="K51" i="1"/>
  <c r="F52" i="1"/>
  <c r="J52" i="1"/>
  <c r="K52" i="1"/>
  <c r="F53" i="1"/>
  <c r="J53" i="1"/>
  <c r="K53" i="1"/>
  <c r="F54" i="1"/>
  <c r="J54" i="1"/>
  <c r="K54" i="1" s="1"/>
  <c r="F55" i="1"/>
  <c r="J55" i="1"/>
  <c r="K55" i="1"/>
  <c r="F56" i="1"/>
  <c r="J56" i="1"/>
  <c r="K56" i="1"/>
  <c r="F57" i="1"/>
  <c r="J57" i="1"/>
  <c r="K57" i="1"/>
  <c r="F58" i="1"/>
  <c r="J58" i="1"/>
  <c r="K58" i="1" s="1"/>
  <c r="F59" i="1"/>
  <c r="J59" i="1"/>
  <c r="K59" i="1"/>
  <c r="F60" i="1"/>
  <c r="J60" i="1"/>
  <c r="K60" i="1"/>
  <c r="F61" i="1"/>
  <c r="J61" i="1"/>
  <c r="K61" i="1"/>
  <c r="F62" i="1"/>
  <c r="J62" i="1"/>
  <c r="K62" i="1" s="1"/>
  <c r="F63" i="1"/>
  <c r="J63" i="1"/>
  <c r="K63" i="1"/>
  <c r="F64" i="1"/>
  <c r="J64" i="1"/>
  <c r="K64" i="1"/>
  <c r="F65" i="1"/>
  <c r="J65" i="1"/>
  <c r="K65" i="1"/>
  <c r="F66" i="1"/>
  <c r="J66" i="1"/>
  <c r="K66" i="1" s="1"/>
  <c r="F67" i="1"/>
  <c r="J67" i="1"/>
  <c r="K67" i="1"/>
  <c r="F68" i="1"/>
  <c r="J68" i="1"/>
  <c r="K68" i="1"/>
  <c r="F69" i="1"/>
  <c r="J69" i="1"/>
  <c r="K69" i="1"/>
  <c r="F70" i="1"/>
  <c r="J70" i="1"/>
  <c r="K70" i="1" s="1"/>
  <c r="F71" i="1"/>
  <c r="J71" i="1"/>
  <c r="K71" i="1"/>
  <c r="F72" i="1"/>
  <c r="J72" i="1"/>
  <c r="K72" i="1"/>
  <c r="F73" i="1"/>
  <c r="J73" i="1"/>
  <c r="K73" i="1"/>
  <c r="F74" i="1"/>
  <c r="J74" i="1"/>
  <c r="K74" i="1" s="1"/>
  <c r="F75" i="1"/>
  <c r="J75" i="1"/>
  <c r="K75" i="1"/>
  <c r="F76" i="1"/>
  <c r="J76" i="1"/>
  <c r="K76" i="1"/>
  <c r="F77" i="1"/>
  <c r="J77" i="1"/>
  <c r="K77" i="1"/>
  <c r="F78" i="1"/>
  <c r="J78" i="1"/>
  <c r="K78" i="1" s="1"/>
  <c r="F79" i="1"/>
  <c r="J79" i="1"/>
  <c r="K79" i="1"/>
  <c r="F80" i="1"/>
  <c r="J80" i="1"/>
  <c r="K80" i="1"/>
  <c r="F81" i="1"/>
  <c r="J81" i="1"/>
  <c r="K81" i="1"/>
  <c r="F82" i="1"/>
  <c r="J82" i="1"/>
  <c r="K82" i="1" s="1"/>
  <c r="F83" i="1"/>
  <c r="J83" i="1"/>
  <c r="K83" i="1"/>
  <c r="F84" i="1"/>
  <c r="J84" i="1"/>
  <c r="K84" i="1"/>
  <c r="F85" i="1"/>
  <c r="J85" i="1"/>
  <c r="K85" i="1"/>
  <c r="F86" i="1"/>
  <c r="J86" i="1"/>
  <c r="K86" i="1" s="1"/>
  <c r="F87" i="1"/>
  <c r="J87" i="1"/>
  <c r="K87" i="1"/>
  <c r="F88" i="1"/>
  <c r="J88" i="1"/>
  <c r="K88" i="1"/>
  <c r="F89" i="1"/>
  <c r="J89" i="1"/>
  <c r="K89" i="1"/>
  <c r="F90" i="1"/>
  <c r="J90" i="1"/>
  <c r="K90" i="1" s="1"/>
  <c r="F91" i="1"/>
  <c r="J91" i="1"/>
  <c r="K91" i="1"/>
  <c r="F92" i="1"/>
  <c r="J92" i="1"/>
  <c r="K92" i="1"/>
  <c r="F93" i="1"/>
  <c r="J93" i="1"/>
  <c r="K93" i="1"/>
  <c r="F94" i="1"/>
  <c r="J94" i="1"/>
  <c r="K94" i="1" s="1"/>
  <c r="F95" i="1"/>
  <c r="J95" i="1"/>
  <c r="K95" i="1"/>
  <c r="F96" i="1"/>
  <c r="J96" i="1"/>
  <c r="K96" i="1"/>
  <c r="F97" i="1"/>
  <c r="J97" i="1"/>
  <c r="K97" i="1"/>
  <c r="F98" i="1"/>
  <c r="J98" i="1"/>
  <c r="K98" i="1" s="1"/>
  <c r="F99" i="1"/>
  <c r="J99" i="1"/>
  <c r="K99" i="1"/>
  <c r="F100" i="1"/>
  <c r="J100" i="1"/>
  <c r="K100" i="1"/>
  <c r="F101" i="1"/>
  <c r="J101" i="1"/>
  <c r="K101" i="1"/>
  <c r="F102" i="1"/>
  <c r="J102" i="1"/>
  <c r="K102" i="1" s="1"/>
  <c r="F103" i="1"/>
  <c r="J103" i="1"/>
  <c r="K103" i="1"/>
  <c r="F104" i="1"/>
  <c r="J104" i="1"/>
  <c r="K104" i="1"/>
  <c r="F105" i="1"/>
  <c r="J105" i="1"/>
  <c r="K105" i="1"/>
  <c r="F106" i="1"/>
  <c r="J106" i="1"/>
  <c r="K106" i="1" s="1"/>
  <c r="F107" i="1"/>
  <c r="J107" i="1"/>
  <c r="K107" i="1"/>
  <c r="F108" i="1"/>
  <c r="J108" i="1"/>
  <c r="K108" i="1"/>
  <c r="F109" i="1"/>
  <c r="J109" i="1"/>
  <c r="K109" i="1"/>
  <c r="F110" i="1"/>
  <c r="J110" i="1"/>
  <c r="K110" i="1" s="1"/>
  <c r="F111" i="1"/>
  <c r="J111" i="1"/>
  <c r="K111" i="1"/>
  <c r="F112" i="1"/>
  <c r="J112" i="1"/>
  <c r="K112" i="1"/>
  <c r="F113" i="1"/>
  <c r="J113" i="1"/>
  <c r="K113" i="1"/>
  <c r="F114" i="1"/>
  <c r="J114" i="1"/>
  <c r="K114" i="1" s="1"/>
  <c r="F115" i="1"/>
  <c r="J115" i="1"/>
  <c r="K115" i="1"/>
  <c r="F116" i="1"/>
  <c r="J116" i="1"/>
  <c r="K116" i="1"/>
  <c r="F117" i="1"/>
  <c r="J117" i="1"/>
  <c r="K117" i="1"/>
  <c r="F118" i="1"/>
  <c r="J118" i="1"/>
  <c r="K118" i="1" s="1"/>
  <c r="F119" i="1"/>
  <c r="J119" i="1"/>
  <c r="K119" i="1"/>
  <c r="F120" i="1"/>
  <c r="J120" i="1"/>
  <c r="K120" i="1"/>
  <c r="F121" i="1"/>
  <c r="J121" i="1"/>
  <c r="K121" i="1"/>
  <c r="F122" i="1"/>
  <c r="J122" i="1"/>
  <c r="K122" i="1" s="1"/>
  <c r="F123" i="1"/>
  <c r="J123" i="1"/>
  <c r="K123" i="1"/>
  <c r="F124" i="1"/>
  <c r="J124" i="1"/>
  <c r="K124" i="1"/>
  <c r="F125" i="1"/>
  <c r="J125" i="1"/>
  <c r="K125" i="1"/>
  <c r="F126" i="1"/>
  <c r="J126" i="1"/>
  <c r="K126" i="1" s="1"/>
  <c r="F127" i="1"/>
  <c r="J127" i="1"/>
  <c r="K127" i="1"/>
  <c r="F128" i="1"/>
  <c r="J128" i="1"/>
  <c r="K128" i="1"/>
  <c r="F129" i="1"/>
  <c r="J129" i="1"/>
  <c r="K129" i="1"/>
  <c r="F130" i="1"/>
  <c r="J130" i="1"/>
  <c r="K130" i="1" s="1"/>
  <c r="F131" i="1"/>
  <c r="J131" i="1"/>
  <c r="K131" i="1"/>
  <c r="F132" i="1"/>
  <c r="J132" i="1"/>
  <c r="K132" i="1"/>
  <c r="F133" i="1"/>
  <c r="J133" i="1"/>
  <c r="K133" i="1"/>
  <c r="F134" i="1"/>
  <c r="J134" i="1"/>
  <c r="K134" i="1" s="1"/>
  <c r="F135" i="1"/>
  <c r="J135" i="1"/>
  <c r="K135" i="1"/>
  <c r="F136" i="1"/>
  <c r="J136" i="1"/>
  <c r="K136" i="1"/>
  <c r="F137" i="1"/>
  <c r="J137" i="1"/>
  <c r="K137" i="1"/>
  <c r="F138" i="1"/>
  <c r="J138" i="1"/>
  <c r="K138" i="1" s="1"/>
  <c r="F139" i="1"/>
  <c r="J139" i="1"/>
  <c r="K139" i="1"/>
  <c r="F140" i="1"/>
  <c r="J140" i="1"/>
  <c r="K140" i="1"/>
  <c r="F141" i="1"/>
  <c r="J141" i="1"/>
  <c r="K141" i="1"/>
  <c r="F142" i="1"/>
  <c r="J142" i="1"/>
  <c r="K142" i="1" s="1"/>
  <c r="F143" i="1"/>
  <c r="J143" i="1"/>
  <c r="K143" i="1"/>
  <c r="F144" i="1"/>
  <c r="J144" i="1"/>
  <c r="K144" i="1"/>
  <c r="F145" i="1"/>
  <c r="J145" i="1"/>
  <c r="K145" i="1"/>
  <c r="F146" i="1"/>
  <c r="J146" i="1"/>
  <c r="K146" i="1" s="1"/>
  <c r="F147" i="1"/>
  <c r="J147" i="1"/>
  <c r="K147" i="1"/>
  <c r="F148" i="1"/>
  <c r="J148" i="1"/>
  <c r="K148" i="1"/>
  <c r="F149" i="1"/>
  <c r="J149" i="1"/>
  <c r="K149" i="1"/>
  <c r="F150" i="1"/>
  <c r="J150" i="1"/>
  <c r="K150" i="1" s="1"/>
  <c r="F151" i="1"/>
  <c r="J151" i="1"/>
  <c r="K151" i="1"/>
  <c r="F152" i="1"/>
  <c r="J152" i="1"/>
  <c r="K152" i="1"/>
  <c r="F153" i="1"/>
  <c r="J153" i="1"/>
  <c r="K153" i="1"/>
  <c r="F154" i="1"/>
  <c r="J154" i="1"/>
  <c r="K154" i="1" s="1"/>
  <c r="F155" i="1"/>
  <c r="J155" i="1"/>
  <c r="K155" i="1"/>
  <c r="F156" i="1"/>
  <c r="J156" i="1"/>
  <c r="K156" i="1"/>
  <c r="F157" i="1"/>
  <c r="J157" i="1"/>
  <c r="K157" i="1"/>
  <c r="F158" i="1"/>
  <c r="J158" i="1"/>
  <c r="K158" i="1" s="1"/>
  <c r="F159" i="1"/>
  <c r="J159" i="1"/>
  <c r="K159" i="1"/>
  <c r="F160" i="1"/>
  <c r="J160" i="1"/>
  <c r="K160" i="1"/>
  <c r="F161" i="1"/>
  <c r="J161" i="1"/>
  <c r="K161" i="1"/>
  <c r="F162" i="1"/>
  <c r="J162" i="1"/>
  <c r="K162" i="1" s="1"/>
  <c r="F163" i="1"/>
  <c r="J163" i="1"/>
  <c r="K163" i="1"/>
  <c r="F164" i="1"/>
  <c r="J164" i="1"/>
  <c r="K164" i="1"/>
  <c r="F165" i="1"/>
  <c r="J165" i="1"/>
  <c r="K165" i="1"/>
  <c r="F166" i="1"/>
  <c r="J166" i="1"/>
  <c r="K166" i="1" s="1"/>
  <c r="F167" i="1"/>
  <c r="J167" i="1"/>
  <c r="K167" i="1"/>
  <c r="F168" i="1"/>
  <c r="J168" i="1"/>
  <c r="K168" i="1"/>
  <c r="F169" i="1"/>
  <c r="J169" i="1"/>
  <c r="K169" i="1"/>
  <c r="F170" i="1"/>
  <c r="J170" i="1"/>
  <c r="K170" i="1" s="1"/>
  <c r="F171" i="1"/>
  <c r="J171" i="1"/>
  <c r="K171" i="1"/>
  <c r="F172" i="1"/>
  <c r="J172" i="1"/>
  <c r="K172" i="1"/>
  <c r="F173" i="1"/>
  <c r="J173" i="1"/>
  <c r="K173" i="1"/>
  <c r="F174" i="1"/>
  <c r="J174" i="1"/>
  <c r="K174" i="1" s="1"/>
  <c r="F175" i="1"/>
  <c r="J175" i="1"/>
  <c r="K175" i="1"/>
  <c r="F176" i="1"/>
  <c r="J176" i="1"/>
  <c r="K176" i="1"/>
  <c r="F177" i="1"/>
  <c r="J177" i="1"/>
  <c r="K177" i="1"/>
  <c r="F178" i="1"/>
  <c r="J178" i="1"/>
  <c r="K178" i="1" s="1"/>
  <c r="F179" i="1"/>
  <c r="J179" i="1"/>
  <c r="K179" i="1"/>
  <c r="F180" i="1"/>
  <c r="J180" i="1"/>
  <c r="K180" i="1"/>
  <c r="F181" i="1"/>
  <c r="J181" i="1"/>
  <c r="K181" i="1"/>
  <c r="F182" i="1"/>
  <c r="J182" i="1"/>
  <c r="K182" i="1" s="1"/>
  <c r="F183" i="1"/>
  <c r="J183" i="1"/>
  <c r="K183" i="1"/>
  <c r="F184" i="1"/>
  <c r="J184" i="1"/>
  <c r="K184" i="1"/>
  <c r="F185" i="1"/>
  <c r="J185" i="1"/>
  <c r="K185" i="1"/>
  <c r="F186" i="1"/>
  <c r="J186" i="1"/>
  <c r="K186" i="1" s="1"/>
  <c r="F187" i="1"/>
  <c r="J187" i="1"/>
  <c r="K187" i="1"/>
  <c r="F188" i="1"/>
  <c r="J188" i="1"/>
  <c r="K188" i="1"/>
  <c r="F189" i="1"/>
  <c r="J189" i="1"/>
  <c r="K189" i="1"/>
  <c r="F190" i="1"/>
  <c r="J190" i="1"/>
  <c r="K190" i="1" s="1"/>
  <c r="F191" i="1"/>
  <c r="J191" i="1"/>
  <c r="K191" i="1"/>
  <c r="F192" i="1"/>
  <c r="J192" i="1"/>
  <c r="K192" i="1"/>
  <c r="F193" i="1"/>
  <c r="J193" i="1"/>
  <c r="K193" i="1"/>
  <c r="F194" i="1"/>
  <c r="J194" i="1"/>
  <c r="K194" i="1" s="1"/>
  <c r="F195" i="1"/>
  <c r="J195" i="1"/>
  <c r="K195" i="1"/>
  <c r="F196" i="1"/>
  <c r="J196" i="1"/>
  <c r="K196" i="1"/>
  <c r="F197" i="1"/>
  <c r="J197" i="1"/>
  <c r="K197" i="1"/>
  <c r="F198" i="1"/>
  <c r="J198" i="1"/>
  <c r="K198" i="1" s="1"/>
  <c r="F199" i="1"/>
  <c r="J199" i="1"/>
  <c r="K199" i="1"/>
  <c r="F200" i="1"/>
  <c r="J200" i="1"/>
  <c r="K200" i="1"/>
  <c r="F201" i="1"/>
  <c r="J201" i="1"/>
  <c r="K201" i="1"/>
  <c r="F202" i="1"/>
  <c r="J202" i="1"/>
  <c r="K202" i="1" s="1"/>
  <c r="F203" i="1"/>
  <c r="J203" i="1"/>
  <c r="K203" i="1"/>
  <c r="F204" i="1"/>
  <c r="J204" i="1"/>
  <c r="K204" i="1"/>
  <c r="F205" i="1"/>
  <c r="J205" i="1"/>
  <c r="K205" i="1"/>
  <c r="F206" i="1"/>
  <c r="J206" i="1"/>
  <c r="K206" i="1" s="1"/>
  <c r="F207" i="1"/>
  <c r="J207" i="1"/>
  <c r="K207" i="1"/>
  <c r="F208" i="1"/>
  <c r="J208" i="1"/>
  <c r="K208" i="1"/>
  <c r="F209" i="1"/>
  <c r="J209" i="1"/>
  <c r="K209" i="1"/>
  <c r="F210" i="1"/>
  <c r="J210" i="1"/>
  <c r="K210" i="1" s="1"/>
  <c r="F211" i="1"/>
  <c r="J211" i="1"/>
  <c r="K211" i="1"/>
  <c r="F212" i="1"/>
  <c r="J212" i="1"/>
  <c r="K212" i="1"/>
  <c r="F213" i="1"/>
  <c r="J213" i="1"/>
  <c r="K213" i="1"/>
  <c r="F214" i="1"/>
  <c r="J214" i="1"/>
  <c r="K214" i="1" s="1"/>
  <c r="F215" i="1"/>
  <c r="J215" i="1"/>
  <c r="K215" i="1"/>
  <c r="F216" i="1"/>
  <c r="J216" i="1"/>
  <c r="K216" i="1"/>
  <c r="F217" i="1"/>
  <c r="J217" i="1"/>
  <c r="K217" i="1"/>
  <c r="F218" i="1"/>
  <c r="J218" i="1"/>
  <c r="K218" i="1" s="1"/>
  <c r="F219" i="1"/>
  <c r="J219" i="1"/>
  <c r="K219" i="1"/>
  <c r="F220" i="1"/>
  <c r="J220" i="1"/>
  <c r="K220" i="1"/>
  <c r="F221" i="1"/>
  <c r="J221" i="1"/>
  <c r="K221" i="1"/>
  <c r="F222" i="1"/>
  <c r="J222" i="1"/>
  <c r="K222" i="1" s="1"/>
  <c r="F223" i="1"/>
  <c r="J223" i="1"/>
  <c r="K223" i="1"/>
  <c r="F224" i="1"/>
  <c r="J224" i="1"/>
  <c r="K224" i="1"/>
  <c r="F225" i="1"/>
  <c r="J225" i="1"/>
  <c r="K225" i="1"/>
  <c r="F226" i="1"/>
  <c r="J226" i="1"/>
  <c r="K226" i="1" s="1"/>
  <c r="F227" i="1"/>
  <c r="J227" i="1"/>
  <c r="K227" i="1"/>
  <c r="F228" i="1"/>
  <c r="J228" i="1"/>
  <c r="K228" i="1"/>
  <c r="F229" i="1"/>
  <c r="J229" i="1"/>
  <c r="K229" i="1"/>
  <c r="F230" i="1"/>
  <c r="J230" i="1"/>
  <c r="K230" i="1" s="1"/>
  <c r="F231" i="1"/>
  <c r="J231" i="1"/>
  <c r="K231" i="1"/>
  <c r="F232" i="1"/>
  <c r="J232" i="1"/>
  <c r="K232" i="1"/>
  <c r="F233" i="1"/>
  <c r="J233" i="1"/>
  <c r="K233" i="1"/>
  <c r="F234" i="1"/>
  <c r="J234" i="1"/>
  <c r="K234" i="1" s="1"/>
  <c r="F235" i="1"/>
  <c r="J235" i="1"/>
  <c r="K235" i="1"/>
  <c r="F236" i="1"/>
  <c r="J236" i="1"/>
  <c r="K236" i="1"/>
  <c r="F237" i="1"/>
  <c r="J237" i="1"/>
  <c r="K237" i="1"/>
  <c r="F238" i="1"/>
  <c r="J238" i="1"/>
  <c r="K238" i="1" s="1"/>
  <c r="F239" i="1"/>
  <c r="J239" i="1"/>
  <c r="K239" i="1"/>
  <c r="F240" i="1"/>
  <c r="J240" i="1"/>
  <c r="K240" i="1"/>
  <c r="F241" i="1"/>
  <c r="J241" i="1"/>
  <c r="K241" i="1"/>
  <c r="F242" i="1"/>
  <c r="J242" i="1"/>
  <c r="K242" i="1" s="1"/>
  <c r="F243" i="1"/>
  <c r="J243" i="1"/>
  <c r="K243" i="1"/>
  <c r="F244" i="1"/>
  <c r="J244" i="1"/>
  <c r="K244" i="1"/>
  <c r="F245" i="1"/>
  <c r="J245" i="1"/>
  <c r="K245" i="1"/>
  <c r="F246" i="1"/>
  <c r="J246" i="1"/>
  <c r="K246" i="1" s="1"/>
  <c r="F247" i="1"/>
  <c r="J247" i="1"/>
  <c r="K247" i="1"/>
  <c r="F248" i="1"/>
  <c r="J248" i="1"/>
  <c r="K248" i="1"/>
  <c r="F249" i="1"/>
  <c r="J249" i="1"/>
  <c r="K249" i="1"/>
  <c r="F250" i="1"/>
  <c r="J250" i="1"/>
  <c r="K250" i="1" s="1"/>
  <c r="F251" i="1"/>
  <c r="J251" i="1"/>
  <c r="K251" i="1"/>
  <c r="F252" i="1"/>
  <c r="J252" i="1"/>
  <c r="K252" i="1"/>
  <c r="F253" i="1"/>
  <c r="J253" i="1"/>
  <c r="K253" i="1"/>
  <c r="F254" i="1"/>
  <c r="J254" i="1"/>
  <c r="K254" i="1" s="1"/>
  <c r="F255" i="1"/>
  <c r="J255" i="1"/>
  <c r="K255" i="1"/>
  <c r="F256" i="1"/>
  <c r="J256" i="1"/>
  <c r="K256" i="1"/>
  <c r="F257" i="1"/>
  <c r="J257" i="1"/>
  <c r="K257" i="1"/>
  <c r="F258" i="1"/>
  <c r="J258" i="1"/>
  <c r="K258" i="1" s="1"/>
  <c r="F259" i="1"/>
  <c r="J259" i="1"/>
  <c r="K259" i="1"/>
  <c r="F260" i="1"/>
  <c r="J260" i="1"/>
  <c r="K260" i="1"/>
  <c r="F261" i="1"/>
  <c r="J261" i="1"/>
  <c r="K261" i="1"/>
  <c r="F262" i="1"/>
  <c r="J262" i="1"/>
  <c r="K262" i="1" s="1"/>
  <c r="F263" i="1"/>
  <c r="J263" i="1"/>
  <c r="K263" i="1"/>
  <c r="F264" i="1"/>
  <c r="J264" i="1"/>
  <c r="K264" i="1"/>
  <c r="F265" i="1"/>
  <c r="J265" i="1"/>
  <c r="K265" i="1"/>
  <c r="F266" i="1"/>
  <c r="J266" i="1"/>
  <c r="K266" i="1" s="1"/>
  <c r="K3" i="1" l="1"/>
  <c r="J3" i="1"/>
</calcChain>
</file>

<file path=xl/sharedStrings.xml><?xml version="1.0" encoding="utf-8"?>
<sst xmlns="http://schemas.openxmlformats.org/spreadsheetml/2006/main" count="802" uniqueCount="552">
  <si>
    <t>INTERESES POR CONVENIOS ESTATALES</t>
  </si>
  <si>
    <t>42130-8300-0001-2804-0000</t>
  </si>
  <si>
    <t>1.1.8.2.2</t>
  </si>
  <si>
    <t>CONVENIOS CON GOBIERNO DEL ESTADO</t>
  </si>
  <si>
    <t>42130-8300-0001-2803-0000</t>
  </si>
  <si>
    <t>INTERESES POR CONVENIOS FEDERALES</t>
  </si>
  <si>
    <t>42130-8300-0001-2802-0000</t>
  </si>
  <si>
    <t>1.1.8.2.1</t>
  </si>
  <si>
    <t>CONVENIOS CON LA FEDERACION</t>
  </si>
  <si>
    <t>42130-8300-0001-2801-0000</t>
  </si>
  <si>
    <t>CONVENIOS</t>
  </si>
  <si>
    <t>42130-0000-0000-0000-0000</t>
  </si>
  <si>
    <t>INT POR INVERSION FORTALECIMIENTO MPAL</t>
  </si>
  <si>
    <t>42120-8200-0001-2704-0000</t>
  </si>
  <si>
    <t>FONDO FORTALECIMIENTO MUNICIPAL</t>
  </si>
  <si>
    <t>42120-8200-0001-2703-0000</t>
  </si>
  <si>
    <t>INT P INVER FONDO INFRAESTRUCTURA SOCIAL</t>
  </si>
  <si>
    <t>42120-8200-0001-2702-0000</t>
  </si>
  <si>
    <t>FONDO APORTACION INFRAESTRUCTURA SOCIAL</t>
  </si>
  <si>
    <t>42120-8200-0001-2701-0000</t>
  </si>
  <si>
    <t>APORTACIONES</t>
  </si>
  <si>
    <t>42120-0000-0000-0000-0000</t>
  </si>
  <si>
    <t>ISR PARTICIPABLE</t>
  </si>
  <si>
    <t>42110-8100-0001-2609-0000</t>
  </si>
  <si>
    <t>FONDO DEL FOMENTO MUNICIPAL</t>
  </si>
  <si>
    <t>42110-8100-0001-2608-0000</t>
  </si>
  <si>
    <t>ISAN</t>
  </si>
  <si>
    <t>42110-8100-0001-2607-0000</t>
  </si>
  <si>
    <t>1.1.8.2.3</t>
  </si>
  <si>
    <t>I.E.P.S (IMP ESP S PROD Y SERVICIOS)</t>
  </si>
  <si>
    <t>42110-8100-0001-2606-0000</t>
  </si>
  <si>
    <t>DER X LICENCIAMIENT YENAJENACION D BEBID</t>
  </si>
  <si>
    <t>42110-8100-0001-2605-0000</t>
  </si>
  <si>
    <t>1.1.8</t>
  </si>
  <si>
    <t>IMPUESTO SOBRE TENENCIA</t>
  </si>
  <si>
    <t>42110-8100-0001-2604-0000</t>
  </si>
  <si>
    <t>IEPS DE GASOLINA</t>
  </si>
  <si>
    <t>42110-8100-0001-2603-0000</t>
  </si>
  <si>
    <t>FONDO DE FISCALIZACION</t>
  </si>
  <si>
    <t>42110-8100-0001-2602-0000</t>
  </si>
  <si>
    <t>FONDO GENERAL PARTICIPACIONES FEDERALES</t>
  </si>
  <si>
    <t>42110-8100-0001-2601-0000</t>
  </si>
  <si>
    <t>PARTICIPACIONES</t>
  </si>
  <si>
    <t>42110-0000-0000-0000-0000</t>
  </si>
  <si>
    <t>1.1.9</t>
  </si>
  <si>
    <t>PARTICIPACIONES Y APORTACIONES</t>
  </si>
  <si>
    <t>42100-0000-0000-0000-0000</t>
  </si>
  <si>
    <t>EMISIÓN DE LICENCIAS MUNICIPIO</t>
  </si>
  <si>
    <t>41690-6100-0009-2103-0000</t>
  </si>
  <si>
    <t>DONATIVOS</t>
  </si>
  <si>
    <t>41690-6100-0009-2102-0000</t>
  </si>
  <si>
    <t>OTROS APROVECHAMIENTOS</t>
  </si>
  <si>
    <t>41690-6100-0009-2101-0000</t>
  </si>
  <si>
    <t>41690-0000-0000-0000-0000</t>
  </si>
  <si>
    <t>REC SOBRE SALDOS INSOLUTOS CONV MULT FED</t>
  </si>
  <si>
    <t>41680-6100-0008-2053-0000</t>
  </si>
  <si>
    <t>RECARGOS SOBRE SALDOS INSOLUTOS CONVENIO</t>
  </si>
  <si>
    <t>41680-6100-0008-2052-0000</t>
  </si>
  <si>
    <t>ACCESORIOS DE APROVECHAMIENTOS</t>
  </si>
  <si>
    <t>41680-0000-0000-0000-0000</t>
  </si>
  <si>
    <t>DEPÓSITOS POR DIFERENCIAL TIIE - CAP</t>
  </si>
  <si>
    <t>41640-6100-0004-1760-0000</t>
  </si>
  <si>
    <t>DAÑO PATRIMONIAL POR SINIESTRO</t>
  </si>
  <si>
    <t>41640-6100-0004-1757-0000</t>
  </si>
  <si>
    <t>POR DAÑOS A PARQUES Y JARDINES</t>
  </si>
  <si>
    <t>41640-6100-0004-1754-0000</t>
  </si>
  <si>
    <t>1.1.5.1</t>
  </si>
  <si>
    <t>POR DAÑOS SEGURIDAD VIAL</t>
  </si>
  <si>
    <t>41640-6100-0004-1753-0000</t>
  </si>
  <si>
    <t>POR DAÑOS INSTALACIONES DE ALUMBRADO PUB</t>
  </si>
  <si>
    <t>41640-6100-0004-1752-0000</t>
  </si>
  <si>
    <t>POR DAÑOS EN VIA PUBLICA</t>
  </si>
  <si>
    <t>41640-6100-0004-1751-0000</t>
  </si>
  <si>
    <t>REINTEGROS</t>
  </si>
  <si>
    <t>41640-0000-0000-0000-0000</t>
  </si>
  <si>
    <t>MULTAS INFRAC. TRÁNSITO ESTATAL 90%</t>
  </si>
  <si>
    <t>41620-6100-0002-1619-0000</t>
  </si>
  <si>
    <t>GASTOS EJECUCIÓN MULTAS TRÁNSITO DEL EDO</t>
  </si>
  <si>
    <t>41620-6100-0002-1618-0000</t>
  </si>
  <si>
    <t>MULTA POR NO PORT HOLOG O DOC D VERI PAE</t>
  </si>
  <si>
    <t>41620-6100-0002-1617-0000</t>
  </si>
  <si>
    <t>MULTA POR NO PORTAR HOLOG O DCTO D VERIF</t>
  </si>
  <si>
    <t>41620-6100-0002-1616-0000</t>
  </si>
  <si>
    <t>MULTAS DIR. SERV. SEG. PRIV. (PAE)</t>
  </si>
  <si>
    <t>41620-6100-0002-1615-0000</t>
  </si>
  <si>
    <t>MULTAS DIR. SERV. SEG. PRIV.</t>
  </si>
  <si>
    <t>41620-6100-0002-1614-0000</t>
  </si>
  <si>
    <t>MULTAS POR SANCIONES DE OBRA PÚBLICA</t>
  </si>
  <si>
    <t>41620-6100-0002-1613-0000</t>
  </si>
  <si>
    <t>GASTOS POR REMATE DE APROVECHAMIENTOS</t>
  </si>
  <si>
    <t>41620-6100-0002-1612-0000</t>
  </si>
  <si>
    <t>MULTAS CONSEJO DE HONOR Y JUSTICIA</t>
  </si>
  <si>
    <t xml:space="preserve">41620-6100-0002-1611-0000 </t>
  </si>
  <si>
    <t>REINTEGR POR COBRO DE MULTAS FEDERALES</t>
  </si>
  <si>
    <t>41620-6100-0002-1596-0000</t>
  </si>
  <si>
    <t>MULTAS DE OBRAS PUBLICAS (PAE)</t>
  </si>
  <si>
    <t>41620-6100-0002-1595-0000</t>
  </si>
  <si>
    <t>20% INDEMNIZACION POR CHEQUE DEVUELTO</t>
  </si>
  <si>
    <t>41620-6100-0002-1594-0000</t>
  </si>
  <si>
    <t>ACTUALIZACION DE MULTAS FEDERALES</t>
  </si>
  <si>
    <t>41620-6100-0002-1593-0000</t>
  </si>
  <si>
    <t>RECARGOS OBRAS X COOPERACION</t>
  </si>
  <si>
    <t>41620-6100-0002-1592-0000</t>
  </si>
  <si>
    <t>GASTOS DE EJECUCION OBRAS X COOPERACION</t>
  </si>
  <si>
    <t>41620-6100-0002-1591-0000</t>
  </si>
  <si>
    <t>GASTOS EJECUCION MULTAS CONTRALORIA</t>
  </si>
  <si>
    <t>41620-6100-0002-1590-0000</t>
  </si>
  <si>
    <t>GASTOS EJECUCION MULTAS FEDERALES</t>
  </si>
  <si>
    <t>41620-6100-0002-1589-0000</t>
  </si>
  <si>
    <t>GASTOS EJECUCION MULTAS SALUBRIDAD</t>
  </si>
  <si>
    <t>41620-6100-0002-1588-0000</t>
  </si>
  <si>
    <t>GASTOS EJECUCION MULTAS TRANSPORTE</t>
  </si>
  <si>
    <t>41620-6100-0002-1587-0000</t>
  </si>
  <si>
    <t>GASTOS EJECUCION MULTAS TRANSITO</t>
  </si>
  <si>
    <t>41620-6100-0002-1586-0000</t>
  </si>
  <si>
    <t>GASTOS EJECUCION MULTA POLICIA</t>
  </si>
  <si>
    <t>41620-6100-0002-1585-0000</t>
  </si>
  <si>
    <t>GASTOS DE EJECUCION</t>
  </si>
  <si>
    <t>41620-6100-0002-1584-0000</t>
  </si>
  <si>
    <t>MULTAS FEDERALES</t>
  </si>
  <si>
    <t>41620-6100-0002-1583-0000</t>
  </si>
  <si>
    <t>MULTAS VERIFICACION VEHICULAR</t>
  </si>
  <si>
    <t xml:space="preserve">41620-6100-0002-1581-0000 </t>
  </si>
  <si>
    <t>MULTA TRANSPORTE GOB DEL ESTADO (PAE)</t>
  </si>
  <si>
    <t>41620-6100-0002-1580-0000</t>
  </si>
  <si>
    <t>MULTAS SALUD MUNICIPAL (PAE)</t>
  </si>
  <si>
    <t>41620-6100-0002-1578-0000</t>
  </si>
  <si>
    <t>MULTAS JUZGADO ADMINISTRATIVO</t>
  </si>
  <si>
    <t xml:space="preserve">41620-6100-0002-1577-0000 </t>
  </si>
  <si>
    <t>MULTAS CONTRALORIA (PAE)</t>
  </si>
  <si>
    <t>41620-6100-0002-1576-0000</t>
  </si>
  <si>
    <t>MULTAS DE MERCADOS</t>
  </si>
  <si>
    <t>41620-6100-0002-1574-0000</t>
  </si>
  <si>
    <t>MULTA MEJORAMIENTO AMBIENTAL (PAE)</t>
  </si>
  <si>
    <t>41620-6100-0002-1573-0000</t>
  </si>
  <si>
    <t>MULTAS MEJORAMIENTO AMBIENTAL</t>
  </si>
  <si>
    <t>41620-6100-0002-1572-0000</t>
  </si>
  <si>
    <t>MULTAS DE VERIFICACION URBANA (PAE)</t>
  </si>
  <si>
    <t>41620-6100-0002-1571-0000</t>
  </si>
  <si>
    <t>MULTAS DE VERIFICACION URBANA</t>
  </si>
  <si>
    <t>41620-6100-0002-1570-0000</t>
  </si>
  <si>
    <t>MULTAS FISCALIZACION (PAE)</t>
  </si>
  <si>
    <t>41620-6100-0002-1567-0000</t>
  </si>
  <si>
    <t>MULTAS FISCALIZACION</t>
  </si>
  <si>
    <t>41620-6100-0002-1566-0000</t>
  </si>
  <si>
    <t>MULTAS DE DESARROLLO URBANO (PAE)</t>
  </si>
  <si>
    <t>41620-6100-0002-1565-0000</t>
  </si>
  <si>
    <t>MULTAS DESARROLLO URBANO</t>
  </si>
  <si>
    <t>41620-6100-0002-1564-0000</t>
  </si>
  <si>
    <t>MULTA PROTECCION CIVIL (PAE)</t>
  </si>
  <si>
    <t>41620-6100-0002-1563-0000</t>
  </si>
  <si>
    <t>MULTAS DE PROTECCION CIVIL</t>
  </si>
  <si>
    <t>41620-6100-0002-1562-0000</t>
  </si>
  <si>
    <t>MULTAS DE TRANSITO (PAE)</t>
  </si>
  <si>
    <t>41620-6100-0002-1561-0000</t>
  </si>
  <si>
    <t>MULTAS DE TRANSITO MUNICIPAL</t>
  </si>
  <si>
    <t>41620-6100-0002-1560-0000</t>
  </si>
  <si>
    <t>MULTAS INFRAC. TRÁNSITO ESTATAL 10%</t>
  </si>
  <si>
    <t>41620-6100-0002-1559-0000</t>
  </si>
  <si>
    <t>MULTA DE POLICIA (PAE)</t>
  </si>
  <si>
    <t>41620-6100-0002-1558-0000</t>
  </si>
  <si>
    <t>MULTAS POLICIA DELEGACION PONIENTE</t>
  </si>
  <si>
    <t>41620-6100-0002-1557-0000</t>
  </si>
  <si>
    <t>MULTAS POLICIA DELEGACION ORIENTE</t>
  </si>
  <si>
    <t>41620-6100-0002-1556-0000</t>
  </si>
  <si>
    <t>MULTAS DE POLICIA DELEGACION NORTE</t>
  </si>
  <si>
    <t>41620-6100-0002-1555-0000</t>
  </si>
  <si>
    <t>MULTAS ASEO PUBLICO (PAE)</t>
  </si>
  <si>
    <t>41620-6100-0002-1554-0000</t>
  </si>
  <si>
    <t>MULTAS DE ASEO PUBLICO</t>
  </si>
  <si>
    <t>41620-6100-0002-1553-0000</t>
  </si>
  <si>
    <t>MULTAS DE TRANSPORTE (PAE)</t>
  </si>
  <si>
    <t>41620-6100-0002-1552-0000</t>
  </si>
  <si>
    <t>MULTAS DE TRANSPORTE PUBLICO</t>
  </si>
  <si>
    <t>41620-6100-0002-1551-0000</t>
  </si>
  <si>
    <t>MULTAS</t>
  </si>
  <si>
    <t>41620-0000-0000-0000-0000</t>
  </si>
  <si>
    <t>RÉGIMEN DE INCORPORACIÓN FISCAL (RIF)</t>
  </si>
  <si>
    <t>41610-6100-0001-1503-0000</t>
  </si>
  <si>
    <t>VERIFICACIÓN DE REFRENDO DE MOTOCICLETA</t>
  </si>
  <si>
    <t>41610-6100-0001-1502-0000</t>
  </si>
  <si>
    <t>REFRENDO ANUAL DE PLACAS Y TARJETA DE CI</t>
  </si>
  <si>
    <t>41610-6100-0001-1500-0000</t>
  </si>
  <si>
    <t>INCENTIVOS DERIV D COLABORACION FISCAL</t>
  </si>
  <si>
    <t>41610-0000-0000-0000-0000</t>
  </si>
  <si>
    <t>APROVECHAMIENTOS DE TIPO CORRIENTE</t>
  </si>
  <si>
    <t>41600-0000-0000-0000-0000</t>
  </si>
  <si>
    <t>INTERESES GENERADOS POR FIDEICOMISOS</t>
  </si>
  <si>
    <t>41590-5100-0004-1421-0000</t>
  </si>
  <si>
    <t>USO INSTALA PLAZA CIUD GRISELDA ÁLVAREZ</t>
  </si>
  <si>
    <t>41590-5100-0004-1420-0000</t>
  </si>
  <si>
    <t>USO INSTALA PLAZA CIUD PRÁXEDIS GUERRERO</t>
  </si>
  <si>
    <t>41590-5100-0004-1419-0000</t>
  </si>
  <si>
    <t>COMERCIANTES EN VIA PUBLICA TIANGUISTAS</t>
  </si>
  <si>
    <t>41590-5100-0004-1416-0000</t>
  </si>
  <si>
    <t>1.1.4.2</t>
  </si>
  <si>
    <t>INSCRIPCIÓN PADRÓN PERITOS Y AUXILIARES</t>
  </si>
  <si>
    <t>41590-5100-0004-1415-0000</t>
  </si>
  <si>
    <t>UTILIZACION INSTALACION Y RETIRO DE CASE</t>
  </si>
  <si>
    <t>41590-5100-0004-1414-0000</t>
  </si>
  <si>
    <t>REFRENDO A DIFERENTES PADRONES MUNICIPAL</t>
  </si>
  <si>
    <t>41590-5100-0004-1413-0000</t>
  </si>
  <si>
    <t>INSTALACIÓN DE REDUCTORES DE VELOCIDAD</t>
  </si>
  <si>
    <t>41590-5100-0004-1411-0000</t>
  </si>
  <si>
    <t>IMPRESION DE PLANOS</t>
  </si>
  <si>
    <t>41590-5100-0004-1410-0000</t>
  </si>
  <si>
    <t>POR ACCESO SANITAR MCDO COMONFORT</t>
  </si>
  <si>
    <t>41590-5100-0004-1409-0000</t>
  </si>
  <si>
    <t>INTERESES POR INVERSIONES</t>
  </si>
  <si>
    <t>41590-5100-0004-1407-0000</t>
  </si>
  <si>
    <t>POR ACCESO A SANITARIOS EX ESTACIONAMIEN</t>
  </si>
  <si>
    <t xml:space="preserve">41590-5100-0004-1406-0000 </t>
  </si>
  <si>
    <t>OTROS PRODUCTOS</t>
  </si>
  <si>
    <t>41590-5100-0004-1405-0000</t>
  </si>
  <si>
    <t>COPIAS Y REPOSICIÓN DE DOCTOS.</t>
  </si>
  <si>
    <t>41590-5100-0004-1404-0000</t>
  </si>
  <si>
    <t>TRAMITE DE PASAPORTES</t>
  </si>
  <si>
    <t>41590-5100-0004-1403-0000</t>
  </si>
  <si>
    <t>LIMPIEZA GRAFITTI, APLICACIÓN DE ANTIGRA</t>
  </si>
  <si>
    <t>41590-5100-0004-1402-0000</t>
  </si>
  <si>
    <t>CONVENIO USO VIA PUBLICA</t>
  </si>
  <si>
    <t>41590-5100-0004-1401-0000</t>
  </si>
  <si>
    <t>VISITAS GUIADAS A PANTEON SAN NICOLAS</t>
  </si>
  <si>
    <t xml:space="preserve">41590-5100-0004-1399-0000 </t>
  </si>
  <si>
    <t>POR LA VENTA DE HIELO RASTRO DE AVES</t>
  </si>
  <si>
    <t>41590-5100-0004-1397-0000</t>
  </si>
  <si>
    <t>ACCESO AL AREA DE JUEGOS INFANTILES EN E</t>
  </si>
  <si>
    <t xml:space="preserve">41590-5100-0004-1395-0000 </t>
  </si>
  <si>
    <t>RENTA DE PALAPAS VIVERO MUNICIPAL</t>
  </si>
  <si>
    <t>41590-5100-0004-1394-0000</t>
  </si>
  <si>
    <t>VENTA DE PLANTA DEL VIVERO</t>
  </si>
  <si>
    <t>41590-5100-0004-1392-0000</t>
  </si>
  <si>
    <t>TALAS DE ARBOLES Y TRASPLANTES</t>
  </si>
  <si>
    <t>41590-5100-0004-1390-0000</t>
  </si>
  <si>
    <t>PODAS DE ARBOLES 3 A 6 MTS</t>
  </si>
  <si>
    <t>41590-5100-0004-1388-0000</t>
  </si>
  <si>
    <t>POR LA AUTORIZACION PARA EL FUNCIONAMIEN</t>
  </si>
  <si>
    <t>41590-5100-0004-1381-0000</t>
  </si>
  <si>
    <t>PERMISOS DE LAS FESTIVIDADES</t>
  </si>
  <si>
    <t>41590-5100-0004-1379-0000</t>
  </si>
  <si>
    <t>CEDULA DE EMPADRONAMIENTO</t>
  </si>
  <si>
    <t>41590-5100-0004-1378-0000</t>
  </si>
  <si>
    <t>OCUPACION Y USO DE LA VIA PUBLICA DE COM</t>
  </si>
  <si>
    <t>41590-5100-0004-1377-0000</t>
  </si>
  <si>
    <t>POR SERVICIOS DE PENSION MUNICIPAL</t>
  </si>
  <si>
    <t>41590-5100-0004-1376-0000</t>
  </si>
  <si>
    <t>POR SERVICIOS DE GRUA MUNICIPAL</t>
  </si>
  <si>
    <t>41590-5100-0004-1375-0000</t>
  </si>
  <si>
    <t>PERMISO PARA LA INSTALACION Y FUNCIONAMI</t>
  </si>
  <si>
    <t>41590-5100-0004-1374-0000</t>
  </si>
  <si>
    <t>PERMISOS PARA LA CELEBRACION DE EVENTOS</t>
  </si>
  <si>
    <t>41590-5100-0004-1373-0000</t>
  </si>
  <si>
    <t>POR CADA HORA DE AMPLIACION DE HORARIO</t>
  </si>
  <si>
    <t>41590-5100-0004-1372-0000</t>
  </si>
  <si>
    <t>PERMISO PARA LA PRESENTACION DE ESPECTAC</t>
  </si>
  <si>
    <t>41590-5100-0004-1371-0000</t>
  </si>
  <si>
    <t>POR SERVICIOS DE MENSAJERIA</t>
  </si>
  <si>
    <t>41590-5100-0004-1370-0000</t>
  </si>
  <si>
    <t>POR ACCESO A SANITARIOS JARDIN SAN JUAN</t>
  </si>
  <si>
    <t>41590-5100-0004-1369-0000</t>
  </si>
  <si>
    <t>POR ACCESO A SANITARIOS PLAZA EXPIATORIO</t>
  </si>
  <si>
    <t>41590-5100-0004-1368-0000</t>
  </si>
  <si>
    <t>REPOSICION O EXTRAVIO DE TARJETAS PARA E</t>
  </si>
  <si>
    <t>41590-5100-0004-1367-0000</t>
  </si>
  <si>
    <t>ARRENDAMIENTO DE PROPIEDADES MUNICIPALES</t>
  </si>
  <si>
    <t>41590-5100-0004-1364-0000</t>
  </si>
  <si>
    <t>VERIFICACION VEHICULAR EN TALLER MECANIC</t>
  </si>
  <si>
    <t>41590-5100-0004-1362-0000</t>
  </si>
  <si>
    <t>VENTA DE BASES PARA LICITACION DE ADQUIS</t>
  </si>
  <si>
    <t>41590-5100-0004-1361-0000</t>
  </si>
  <si>
    <t>1.1.5.3</t>
  </si>
  <si>
    <t>VENTA DE BASES PARA LICITACION POR OBRA</t>
  </si>
  <si>
    <t>41590-5100-0004-1360-0000</t>
  </si>
  <si>
    <t>INSCRIPCION AL PADRON MUNICIPAL DE DESAR</t>
  </si>
  <si>
    <t>41590-5100-0004-1358-0000</t>
  </si>
  <si>
    <t>INSCRIP AL PADRON MUN DE CONTRATISTAS</t>
  </si>
  <si>
    <t>41590-5100-0004-1357-0000</t>
  </si>
  <si>
    <t>INSCRIP AL PADRON MUN D PROVEEDORES</t>
  </si>
  <si>
    <t>41590-5100-0004-1356-0000</t>
  </si>
  <si>
    <t>VENTA DE FORMAS VALORADAS MERCADOS</t>
  </si>
  <si>
    <t>41590-5100-0004-1354-0000</t>
  </si>
  <si>
    <t>VTA DE FORMAS VALORADAS DE IMP INMOBILI</t>
  </si>
  <si>
    <t>41590-5100-0004-1353-0000</t>
  </si>
  <si>
    <t>VENTA DE FORMA PERMISOS DE FISCALIZACION</t>
  </si>
  <si>
    <t>41590-5100-0004-1352-0000</t>
  </si>
  <si>
    <t>VENTA DE FORMAS VALORADAS DESARR URBANO</t>
  </si>
  <si>
    <t>41590-5100-0004-1351-0000</t>
  </si>
  <si>
    <t>OTROS PRODUCTOS Q GENERAN ING CORRIENTES</t>
  </si>
  <si>
    <t>41590-0000-0000-0000-0000</t>
  </si>
  <si>
    <t>PRODUCTOS DE TIPO CORRIENTE</t>
  </si>
  <si>
    <t>41500-0000-0000-0000-0000</t>
  </si>
  <si>
    <t>OTROS DERECHOS</t>
  </si>
  <si>
    <t>41490-4400-0001-1151-0000</t>
  </si>
  <si>
    <t>41490-0000-0000-0000-0000</t>
  </si>
  <si>
    <t>1.1.4.1</t>
  </si>
  <si>
    <t>ACTUALI MULTAS INFRAC.TRÁNSITO ESTAT 90%</t>
  </si>
  <si>
    <t>41440-4500-0001-1117-0000</t>
  </si>
  <si>
    <t>ACTUALI MULTAS INFRAC.TRÁNSITO ESTAT 10%</t>
  </si>
  <si>
    <t>41440-4500-0001-1116-0000</t>
  </si>
  <si>
    <t>RECARGOS DE ALUMBRADO PÚBLICO</t>
  </si>
  <si>
    <t>41440-4500-0001-1107-0000</t>
  </si>
  <si>
    <t>RECARGOS POLICIA AUXILIAR</t>
  </si>
  <si>
    <t>41440-4500-0001-1104-0000</t>
  </si>
  <si>
    <t>RECARGOS PENSION ESTACIONAMIENTO</t>
  </si>
  <si>
    <t>41440-4500-0001-1103-0000</t>
  </si>
  <si>
    <t>RECARGOS DE TRANSPORTE PUBLICO MUNICIPAL</t>
  </si>
  <si>
    <t>41440-4500-0001-1102-0000</t>
  </si>
  <si>
    <t>ACCESORIOS DE DERECHO</t>
  </si>
  <si>
    <t>41440-0000-0000-0000-0000</t>
  </si>
  <si>
    <t>PUS SARE</t>
  </si>
  <si>
    <t>41430-4300-0001-1004-0000</t>
  </si>
  <si>
    <t>PERMISO PARA LA PREST DEL SERV. DE LIMPI</t>
  </si>
  <si>
    <t>41430-4300-0001-0987-0000</t>
  </si>
  <si>
    <t>PERMISO PARA LA PREST DE SERV RELAT A LA</t>
  </si>
  <si>
    <t>41430-4300-0001-0986-0000</t>
  </si>
  <si>
    <t>AUTORIZACIÓN CENTRO DE ACOPIO DE RESIDUO</t>
  </si>
  <si>
    <t>41430-4300-0001-0983-0000</t>
  </si>
  <si>
    <t xml:space="preserve"> PERMISO DE OP. DE DISP. EMISORES DE LUZ</t>
  </si>
  <si>
    <t>41430-4300-0001-0980-0000</t>
  </si>
  <si>
    <t>AUTORIZACIÓN DEL PRO DE RED DE EMISION D</t>
  </si>
  <si>
    <t>41430-4300-0001-0979-0000</t>
  </si>
  <si>
    <t>SERVICIOS DE PIPAS MUNICIPALES</t>
  </si>
  <si>
    <t>41430-4300-0001-0978-0000</t>
  </si>
  <si>
    <t>SERVICIO EXTRAORDINARIO PERSONAL APOYO I</t>
  </si>
  <si>
    <t>41430-4300-0001-0976-0000</t>
  </si>
  <si>
    <t>CERTIFICACIÓN DE TRAMITES PADRON INMOBI</t>
  </si>
  <si>
    <t>41430-4300-0001-0975-0000</t>
  </si>
  <si>
    <t>SERVICIO DE ALUMBRADO</t>
  </si>
  <si>
    <t>41430-4300-0001-0972-0000</t>
  </si>
  <si>
    <t>SERVICIOS EN MATERIA DE ACCESO A LA INFO</t>
  </si>
  <si>
    <t>41430-4300-0001-0971-0000</t>
  </si>
  <si>
    <t>CERTIFICACION DE REQUISITOS A EMPRESAS D</t>
  </si>
  <si>
    <t>41430-4300-0001-0970-0000</t>
  </si>
  <si>
    <t>EXPEDICION DE CONSTANCIA DE NO INFRACCIÒ</t>
  </si>
  <si>
    <t>41430-4300-0001-0969-0000</t>
  </si>
  <si>
    <t>CONSTANCIAS EXPEDIDAS POR LAS DEPENDENCI</t>
  </si>
  <si>
    <t>41430-4300-0001-0968-0000</t>
  </si>
  <si>
    <t>CERTIFICACIONES</t>
  </si>
  <si>
    <t>41430-4300-0001-0966-0000</t>
  </si>
  <si>
    <t>CONSTANCIA DE NO ADEUDO DE OBRAS POR COO</t>
  </si>
  <si>
    <t>41430-4300-0001-0965-0000</t>
  </si>
  <si>
    <t>CONSTANCIAS DE EXISTENCIA O NO EXISTENCI</t>
  </si>
  <si>
    <t>41430-4300-0001-0964-0000</t>
  </si>
  <si>
    <t>CONSTANCIAS DE INSCRIPCION O NO INSCRIPC</t>
  </si>
  <si>
    <t>41430-4300-0001-0963-0000</t>
  </si>
  <si>
    <t>PERMISO DE TALA URBANA DE ARBOLES</t>
  </si>
  <si>
    <t>41430-4300-0001-0962-0000</t>
  </si>
  <si>
    <t>PERMISO DE PODA Y TRASPLANTE DE ARBOLES</t>
  </si>
  <si>
    <t>41430-4300-0001-0961-0000</t>
  </si>
  <si>
    <t>LICENCIA AMBIENTAL DE FUNCIONAMIENTO Y C</t>
  </si>
  <si>
    <t>41430-4300-0001-0960-0000</t>
  </si>
  <si>
    <t>TRAMITE DE ESTUDIO DE RIESGO</t>
  </si>
  <si>
    <t xml:space="preserve">41430-4300-0001-0959-0000 </t>
  </si>
  <si>
    <t>SERVICIO MATERIA ECOLÓGICA</t>
  </si>
  <si>
    <t>41430-4300-0001-0958-0000</t>
  </si>
  <si>
    <t>PERMISO EVENTUAL PARA LA VENTA DE BEBIDA</t>
  </si>
  <si>
    <t>41430-4300-0001-0956-0000</t>
  </si>
  <si>
    <t>POR DIFUSION FONETICA DE PUBLICIDAD EN V</t>
  </si>
  <si>
    <t>41430-4300-0001-0955-0000</t>
  </si>
  <si>
    <t>ANUNCIOS COLOCADOS EN VEHICULOS DE SERVI</t>
  </si>
  <si>
    <t>41430-4300-0001-0954-0000</t>
  </si>
  <si>
    <t xml:space="preserve"> POR INFLABLE</t>
  </si>
  <si>
    <t>41430-4300-0001-0953-0000</t>
  </si>
  <si>
    <t>POR CONSTANCIA DE VALIDACION PARA ANUNCI</t>
  </si>
  <si>
    <t>41430-4300-0001-0952-0000</t>
  </si>
  <si>
    <t>LICENCIA PARA EL ESTABLECIMIENTO DE ANUN</t>
  </si>
  <si>
    <t>41430-4300-0001-0950-0000</t>
  </si>
  <si>
    <t>POR SUPERVISION DE OBRA</t>
  </si>
  <si>
    <t>41430-4300-0001-0949-0000</t>
  </si>
  <si>
    <t>POR AUTORIZACION DE SECCIONAMIENTO, MODI</t>
  </si>
  <si>
    <t>41430-4300-0001-0948-0000</t>
  </si>
  <si>
    <t>REVISION DE PROYECTOS EJECUTIVOS</t>
  </si>
  <si>
    <t>41430-4300-0001-0947-0000</t>
  </si>
  <si>
    <t>AUTORIZACION DE TRAZA</t>
  </si>
  <si>
    <t>41430-4300-0001-0946-0000</t>
  </si>
  <si>
    <t>REVISION DE PROYECTOS DE FRACCIONAMIENTO</t>
  </si>
  <si>
    <t>41430-4300-0001-0945-0000</t>
  </si>
  <si>
    <t>LICENCIA DE FACTIBILIDAD DE USOS DE SUEL</t>
  </si>
  <si>
    <t>41430-4300-0001-0944-0000</t>
  </si>
  <si>
    <t>FOLIO GENERADO EN LA REVISION DE AVALUO</t>
  </si>
  <si>
    <t>41430-4300-0001-0943-0000</t>
  </si>
  <si>
    <t>AVALUOS DE INMUEBLES</t>
  </si>
  <si>
    <t>41430-4300-0001-0941-0000</t>
  </si>
  <si>
    <t>CERTIFICACION DE TERMINACION DE OBRA</t>
  </si>
  <si>
    <t>41430-4300-0001-0940-0000</t>
  </si>
  <si>
    <t>LICENCIA CONSTRUCCION EN LA VIA PUBLICA</t>
  </si>
  <si>
    <t>41430-4300-0001-0939-0000</t>
  </si>
  <si>
    <t xml:space="preserve"> ESTUDIO TECNICO FACTIBILIDAD. DE USO DE</t>
  </si>
  <si>
    <t>41430-4300-0001-0938-0000</t>
  </si>
  <si>
    <t>DICTAMEN DE FACTIBILIDAD PARA DIVIDIR O</t>
  </si>
  <si>
    <t>41430-4300-0001-0937-0000</t>
  </si>
  <si>
    <t>41430-4300-0001-0936-0000</t>
  </si>
  <si>
    <t>CERTIFICACIÓN DE NUMERO OFICIAL</t>
  </si>
  <si>
    <t>41430-4300-0001-0935-0000</t>
  </si>
  <si>
    <t>LICENCIA DE USO DE SUELO</t>
  </si>
  <si>
    <t>41430-4300-0001-0934-0000</t>
  </si>
  <si>
    <t>CONSTRUCCIONES Y URBANIZACIONES</t>
  </si>
  <si>
    <t>41430-4300-0001-0930-0000</t>
  </si>
  <si>
    <t>INSTALACION DE TERRAZAS MOVILES</t>
  </si>
  <si>
    <t>41430-4300-0001-0929-0000</t>
  </si>
  <si>
    <t>ALINEAMIENTO Y NUMERO OFICIAL PREDIOS MA</t>
  </si>
  <si>
    <t>41430-4300-0001-0928-0000</t>
  </si>
  <si>
    <t>ALINEAMIENTO Y NUMERO OFICIAL</t>
  </si>
  <si>
    <t>41430-4300-0001-0927-0000</t>
  </si>
  <si>
    <t>SERVICIOS EXTRAORDINARIOS DE PROTECCION</t>
  </si>
  <si>
    <t>41430-4300-0001-0926-0000</t>
  </si>
  <si>
    <t>SIMULACROS PROTECCION CIVIL</t>
  </si>
  <si>
    <t>41430-4300-0001-0925-0000</t>
  </si>
  <si>
    <t>DICTÁMENES DE PROTECCION CIVIL</t>
  </si>
  <si>
    <t>41430-4300-0001-0924-0000</t>
  </si>
  <si>
    <t>CONSULTA MEDICA</t>
  </si>
  <si>
    <t>41430-4300-0001-0923-0000</t>
  </si>
  <si>
    <t>CONSULTA DENTAL SALUD MPAL.</t>
  </si>
  <si>
    <t>41430-4300-0001-0922-0000</t>
  </si>
  <si>
    <t>SERVICIOS CENTRO ANTIRRABICO</t>
  </si>
  <si>
    <t>41430-4300-0001-0921-0000</t>
  </si>
  <si>
    <t>EXAMENES MEDICOS</t>
  </si>
  <si>
    <t>41430-4300-0001-0920-0000</t>
  </si>
  <si>
    <t>PENSION ESTACIONAMIENTO MARIANO ESCOBEDO</t>
  </si>
  <si>
    <t>41430-4300-0001-0918-0000</t>
  </si>
  <si>
    <t>PENSION ESTACIONAMIENTO FUNDADORES</t>
  </si>
  <si>
    <t>41430-4300-0001-0917-0000</t>
  </si>
  <si>
    <t>ESTACIONAMIENTO ALDAMA</t>
  </si>
  <si>
    <t>41430-4300-0001-0915-0000</t>
  </si>
  <si>
    <t>ESTACIONAMIENTO TLACUACHE</t>
  </si>
  <si>
    <t>41430-4300-0001-0914-0000</t>
  </si>
  <si>
    <t>ESTACIONAMIENTO JUAREZ</t>
  </si>
  <si>
    <t>41430-4300-0001-0913-0000</t>
  </si>
  <si>
    <t>ESTACIONAMIENTO MARIANO ESCOBEDO</t>
  </si>
  <si>
    <t>41430-4300-0001-0912-0000</t>
  </si>
  <si>
    <t>ESTACIONAMIENTO FUNDADORES</t>
  </si>
  <si>
    <t>41430-4300-0001-0911-0000</t>
  </si>
  <si>
    <t>SERVICIOS EXTRAORDINARIOS DE TRANSITO</t>
  </si>
  <si>
    <t>41430-4300-0001-0910-0000</t>
  </si>
  <si>
    <t>SERVICIOS DE TRANSPORTE PUBLICO PERMISOS</t>
  </si>
  <si>
    <t>41430-4300-0001-0909-0000</t>
  </si>
  <si>
    <t>SERVICIOS DE TRANSPORTE PUBLICO MODIF. H</t>
  </si>
  <si>
    <t>41430-4300-0001-0908-0000</t>
  </si>
  <si>
    <t>SERVICIOS DE TRANSPORTE PUBLICO URBANO Y</t>
  </si>
  <si>
    <t>41430-4300-0001-0907-0000</t>
  </si>
  <si>
    <t>SERV. SEG.PUB. VIGILAN.PERM. ESTAB.PBCOS</t>
  </si>
  <si>
    <t>41430-4300-0001-0906-0000</t>
  </si>
  <si>
    <t>SERV. SEGURIDAD PUBLICA POLICIA BARRIO</t>
  </si>
  <si>
    <t>41430-4300-0001-0905-0000</t>
  </si>
  <si>
    <t>SERVICIOS EXTRAORDINARIOS DE POLICIA</t>
  </si>
  <si>
    <t>41430-4300-0001-0904-0000</t>
  </si>
  <si>
    <t>SERVICIOS DE RASTRO</t>
  </si>
  <si>
    <t>41430-4300-0001-0903-0000</t>
  </si>
  <si>
    <t>SERVICIOS DE PANTEONES</t>
  </si>
  <si>
    <t>41430-4300-0001-0902-0000</t>
  </si>
  <si>
    <t>SERVICIOS ESPECIALES DE LIMPIA</t>
  </si>
  <si>
    <t>41430-4300-0001-0901-0000</t>
  </si>
  <si>
    <t>DERECHOS POR PRESTACION DE SERVICIOS</t>
  </si>
  <si>
    <t>41430-0000-0000-0000-0000</t>
  </si>
  <si>
    <t>SANITARIOS EN LOS MERCADOS</t>
  </si>
  <si>
    <t>41410-4100-0001-0802-0000</t>
  </si>
  <si>
    <t>USO ESTACIONES DE TRANSFERENCIA</t>
  </si>
  <si>
    <t>41410-4100-0001-0800-0000</t>
  </si>
  <si>
    <t>DER P USO GOCE APROV D BIENES DOM PUB</t>
  </si>
  <si>
    <t>41410-0000-0000-0000-0000</t>
  </si>
  <si>
    <t>DERECHOS</t>
  </si>
  <si>
    <t>41400-0000-0000-0000-0000</t>
  </si>
  <si>
    <t>POR EL SERVICIO DE ALUMBRADO PUBLICO</t>
  </si>
  <si>
    <t>41310-3100-0001-0703-0000</t>
  </si>
  <si>
    <t>1.1.3</t>
  </si>
  <si>
    <t>RECUPERACIÓN CREDITOS FIDOC</t>
  </si>
  <si>
    <t>41310-3100-0001-0702-0000</t>
  </si>
  <si>
    <t>POR EJECUCION DE OBRAS PUBLICAS</t>
  </si>
  <si>
    <t>41310-3100-0001-0701-0000</t>
  </si>
  <si>
    <t>CONT DE MEJORAS POR OBRAS PUBLICAS</t>
  </si>
  <si>
    <t>41310-0000-0000-0000-0000</t>
  </si>
  <si>
    <t>CONTRIBUCIONES DE MEJORAS</t>
  </si>
  <si>
    <t>41300-0000-0000-0000-0000</t>
  </si>
  <si>
    <t>GASTOS POR REMATE DE IMPUESTOS</t>
  </si>
  <si>
    <t>41170-1700-0001-0318-0000</t>
  </si>
  <si>
    <t>1.1.1.9</t>
  </si>
  <si>
    <t>GASTOS EJECUCION POR PUB DE EDICTO</t>
  </si>
  <si>
    <t>41170-1700-0001-0317-0000</t>
  </si>
  <si>
    <t>RECAR DE DIV/LOTIFICACION INMUEBLES</t>
  </si>
  <si>
    <t>41170-1700-0001-0316-0000</t>
  </si>
  <si>
    <t>MULTAS DE ADQUISICIÓN DE BIENES INMUEBLE</t>
  </si>
  <si>
    <t>41170-1700-0001-0314-0000</t>
  </si>
  <si>
    <t>RECARGOS DE ADQUISICIÓN DE BIENES INMUEB</t>
  </si>
  <si>
    <t>41170-1700-0001-0313-0000</t>
  </si>
  <si>
    <t>GASTOS DE EJECUCIÓN ADQUISICIÓN DE BIENE</t>
  </si>
  <si>
    <t>41170-1700-0001-0312-0000</t>
  </si>
  <si>
    <t>REZAGO DE IMPUESTO PREDIAL</t>
  </si>
  <si>
    <t>41170-1700-0001-0311-0000</t>
  </si>
  <si>
    <t>MULTAS DE IMPUESTO PREDIAL</t>
  </si>
  <si>
    <t>41170-1700-0001-0310-0000</t>
  </si>
  <si>
    <t>RECARGOS DE IMPUESTO PREDIAL</t>
  </si>
  <si>
    <t>41170-1700-0001-0309-0000</t>
  </si>
  <si>
    <t>GASTOS DE EJECUCION DE IMPUESTO PREDIAL</t>
  </si>
  <si>
    <t>41170-1700-0001-0308-0000</t>
  </si>
  <si>
    <t>RECARGOS IMP D DIV Y ESPECTACULOS PUB</t>
  </si>
  <si>
    <t>41170-1700-0001-0307-0000</t>
  </si>
  <si>
    <t>MULTAS JUEGOS Y APUESTAS PERMITIDAS</t>
  </si>
  <si>
    <t>41170-1700-0001-0305-0000</t>
  </si>
  <si>
    <t>RECARGOS POR JUEGO Y APUESTA PERMITIDAS</t>
  </si>
  <si>
    <t>41170-1700-0001-0304-0000</t>
  </si>
  <si>
    <t>GTOS DE EJECU JUEGOS APUESTAS PERMITIDAS</t>
  </si>
  <si>
    <t>41170-1700-0001-0303-0000</t>
  </si>
  <si>
    <t>RECARGOS POR EJECUCION</t>
  </si>
  <si>
    <t>41170-1700-0001-0302-0000</t>
  </si>
  <si>
    <t>1.1.1.6</t>
  </si>
  <si>
    <t>ACCESORIOS DE IMPUESTOS</t>
  </si>
  <si>
    <t>41170-0000-0000-0000-0000</t>
  </si>
  <si>
    <t>IMPUESTOS ECOLOGICOS</t>
  </si>
  <si>
    <t>41160-1600-0001-0251-0000</t>
  </si>
  <si>
    <t>1.1.1.2.1</t>
  </si>
  <si>
    <t>41160-0000-0000-0000-0000</t>
  </si>
  <si>
    <t>1.1.1.2</t>
  </si>
  <si>
    <t>EXP D BANCO D MARMOL ARENA GRAVA Y SIMI</t>
  </si>
  <si>
    <t>41130-1300-0001-0101-0000</t>
  </si>
  <si>
    <t>1.1.1.4.1</t>
  </si>
  <si>
    <t>IMP S LA PROD L CONSUMO Y LS TRANSACCION</t>
  </si>
  <si>
    <t>41130-0000-0000-0000-0000</t>
  </si>
  <si>
    <t>FRACCIONAMIENTO</t>
  </si>
  <si>
    <t>41120-1200-0001-0054-0000</t>
  </si>
  <si>
    <t>1.1.1.3</t>
  </si>
  <si>
    <t>DIVISION Y LOTIFICACION DE INMUEBLES</t>
  </si>
  <si>
    <t>41120-1200-0001-0053-0000</t>
  </si>
  <si>
    <t>ADQUISICIÓN DE BIENES INMUEBLES</t>
  </si>
  <si>
    <t>41120-1200-0001-0052-0000</t>
  </si>
  <si>
    <t>PREDIAL</t>
  </si>
  <si>
    <t>41120-1200-0001-0051-0000</t>
  </si>
  <si>
    <t>IMPUESTOS SOBRE EL PATRIMONIO</t>
  </si>
  <si>
    <t>41120-0000-0000-0000-0000</t>
  </si>
  <si>
    <t>RIFAS SORTEOS LOTERIAS Y CONCURSOS</t>
  </si>
  <si>
    <t>41110-1100-0001-0003-0000</t>
  </si>
  <si>
    <t>1.1.1.1</t>
  </si>
  <si>
    <t>DIVERSIONES Y ESPECTACULOS PUBLICOS</t>
  </si>
  <si>
    <t>41110-1100-0001-0002-0000</t>
  </si>
  <si>
    <t>JUEGOS Y APUESTAS PERMITIDAS</t>
  </si>
  <si>
    <t>41110-1100-0001-0001-0000</t>
  </si>
  <si>
    <t>IMPUESTO SOBRE LOS INGRESOS</t>
  </si>
  <si>
    <t>41110-0000-0000-0000-0000</t>
  </si>
  <si>
    <t>IMPUESTOS</t>
  </si>
  <si>
    <t>41100-0000-0000-0000-0000</t>
  </si>
  <si>
    <t>PRESUPUESTO DE INGRESOS</t>
  </si>
  <si>
    <t>EXCEDENTES</t>
  </si>
  <si>
    <t>DIFERENCIA</t>
  </si>
  <si>
    <t>RECAUDADO</t>
  </si>
  <si>
    <t>DEVENGADO</t>
  </si>
  <si>
    <t>MODIFICADO</t>
  </si>
  <si>
    <t>AMPLIACIONES Y REDUCCIONES</t>
  </si>
  <si>
    <t>ESTIMADO</t>
  </si>
  <si>
    <t>CONCEPTO</t>
  </si>
  <si>
    <t>CRI</t>
  </si>
  <si>
    <t>CE</t>
  </si>
  <si>
    <t>CFF</t>
  </si>
  <si>
    <t>MUNICIPIO DE LEÓN
ESTADO ANALÍTICO DE INGRESOS 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</si>
</sst>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2">
    <xf numFmtId="0" fontId="0" fillId="0" borderId="0" xfId="0"/>
    <xf numFmtId="41" fontId="2" fillId="0" borderId="1" xfId="1" applyNumberFormat="1" applyFont="1" applyFill="1" applyBorder="1" applyAlignment="1" applyProtection="1">
      <alignment vertical="top"/>
      <protection locked="0"/>
    </xf>
    <xf numFmtId="41" fontId="2" fillId="0" borderId="2" xfId="1" applyNumberFormat="1" applyFont="1" applyFill="1" applyBorder="1" applyAlignment="1" applyProtection="1">
      <alignment vertical="top"/>
      <protection locked="0"/>
    </xf>
    <xf numFmtId="0" fontId="2" fillId="0" borderId="2" xfId="1" applyFont="1" applyFill="1" applyBorder="1" applyAlignment="1" applyProtection="1">
      <alignment vertical="top"/>
      <protection locked="0"/>
    </xf>
    <xf numFmtId="0" fontId="0" fillId="0" borderId="2" xfId="1" applyFont="1" applyFill="1" applyBorder="1" applyAlignment="1" applyProtection="1">
      <alignment vertical="top"/>
      <protection locked="0"/>
    </xf>
    <xf numFmtId="0" fontId="2" fillId="0" borderId="2" xfId="1" applyFont="1" applyFill="1" applyBorder="1" applyAlignment="1" applyProtection="1">
      <alignment horizontal="center" vertical="top"/>
      <protection locked="0"/>
    </xf>
    <xf numFmtId="0" fontId="2" fillId="0" borderId="3" xfId="1" applyFont="1" applyFill="1" applyBorder="1" applyAlignment="1" applyProtection="1">
      <alignment horizontal="center" vertical="top"/>
      <protection locked="0"/>
    </xf>
    <xf numFmtId="41" fontId="2" fillId="0" borderId="4" xfId="1" applyNumberFormat="1" applyFont="1" applyFill="1" applyBorder="1" applyAlignment="1" applyProtection="1">
      <alignment vertical="top"/>
      <protection locked="0"/>
    </xf>
    <xf numFmtId="41" fontId="2" fillId="0" borderId="0" xfId="1" applyNumberFormat="1" applyFont="1" applyFill="1" applyBorder="1" applyAlignment="1" applyProtection="1">
      <alignment vertical="top"/>
      <protection locked="0"/>
    </xf>
    <xf numFmtId="0" fontId="2" fillId="0" borderId="0" xfId="1" applyFont="1" applyFill="1" applyBorder="1" applyAlignment="1" applyProtection="1">
      <alignment vertical="top"/>
      <protection locked="0"/>
    </xf>
    <xf numFmtId="0" fontId="0" fillId="0" borderId="0" xfId="1" applyFont="1" applyFill="1" applyBorder="1" applyAlignment="1" applyProtection="1">
      <alignment vertical="top"/>
      <protection locked="0"/>
    </xf>
    <xf numFmtId="0" fontId="2" fillId="0" borderId="0" xfId="1" applyFont="1" applyFill="1" applyBorder="1" applyAlignment="1" applyProtection="1">
      <alignment horizontal="center" vertical="top"/>
      <protection locked="0"/>
    </xf>
    <xf numFmtId="0" fontId="2" fillId="0" borderId="5" xfId="1" applyFont="1" applyFill="1" applyBorder="1" applyAlignment="1" applyProtection="1">
      <alignment horizontal="center" vertical="top"/>
      <protection locked="0"/>
    </xf>
    <xf numFmtId="41" fontId="3" fillId="0" borderId="4" xfId="1" applyNumberFormat="1" applyFont="1" applyFill="1" applyBorder="1" applyAlignment="1" applyProtection="1">
      <alignment vertical="top"/>
      <protection locked="0"/>
    </xf>
    <xf numFmtId="41" fontId="3" fillId="0" borderId="0" xfId="1" applyNumberFormat="1" applyFont="1" applyFill="1" applyBorder="1" applyAlignment="1" applyProtection="1">
      <alignment vertical="top"/>
      <protection locked="0"/>
    </xf>
    <xf numFmtId="0" fontId="3" fillId="0" borderId="0" xfId="1" applyFont="1" applyFill="1" applyBorder="1" applyAlignment="1" applyProtection="1">
      <alignment vertical="top"/>
      <protection locked="0"/>
    </xf>
    <xf numFmtId="0" fontId="3" fillId="0" borderId="0" xfId="1" applyFont="1" applyFill="1" applyBorder="1" applyAlignment="1" applyProtection="1">
      <alignment horizontal="center" vertical="top"/>
      <protection locked="0"/>
    </xf>
    <xf numFmtId="0" fontId="3" fillId="0" borderId="5" xfId="1" applyFont="1" applyFill="1" applyBorder="1" applyAlignment="1" applyProtection="1">
      <alignment horizontal="center" vertical="top"/>
      <protection locked="0"/>
    </xf>
    <xf numFmtId="0" fontId="2" fillId="0" borderId="0" xfId="1" applyFont="1" applyFill="1" applyBorder="1" applyAlignment="1" applyProtection="1">
      <alignment horizontal="justify" vertical="top" wrapText="1"/>
      <protection locked="0"/>
    </xf>
    <xf numFmtId="0" fontId="2" fillId="0" borderId="0" xfId="1" applyFont="1" applyFill="1" applyBorder="1" applyAlignment="1" applyProtection="1">
      <alignment horizontal="left" vertical="top"/>
      <protection locked="0"/>
    </xf>
    <xf numFmtId="0" fontId="3" fillId="0" borderId="0" xfId="1" applyFont="1" applyFill="1" applyBorder="1" applyAlignment="1" applyProtection="1">
      <alignment vertical="top" wrapText="1"/>
      <protection locked="0"/>
    </xf>
    <xf numFmtId="0" fontId="3" fillId="0" borderId="0" xfId="1" applyFont="1" applyFill="1" applyBorder="1" applyAlignment="1" applyProtection="1">
      <alignment horizontal="left" vertical="top"/>
      <protection locked="0"/>
    </xf>
    <xf numFmtId="41" fontId="3" fillId="0" borderId="6" xfId="1" applyNumberFormat="1" applyFont="1" applyFill="1" applyBorder="1" applyAlignment="1" applyProtection="1">
      <alignment vertical="top"/>
      <protection locked="0"/>
    </xf>
    <xf numFmtId="41" fontId="3" fillId="0" borderId="7" xfId="1" applyNumberFormat="1" applyFont="1" applyFill="1" applyBorder="1" applyAlignment="1" applyProtection="1">
      <alignment vertical="top"/>
      <protection locked="0"/>
    </xf>
    <xf numFmtId="0" fontId="3" fillId="0" borderId="7" xfId="1" applyFont="1" applyFill="1" applyBorder="1" applyAlignment="1" applyProtection="1">
      <alignment vertical="top" wrapText="1"/>
    </xf>
    <xf numFmtId="0" fontId="5" fillId="0" borderId="7" xfId="2" applyFont="1" applyBorder="1" applyAlignment="1" applyProtection="1">
      <alignment horizontal="center" vertical="top"/>
    </xf>
    <xf numFmtId="0" fontId="5" fillId="0" borderId="8" xfId="2" applyFont="1" applyBorder="1" applyAlignment="1" applyProtection="1">
      <alignment horizontal="center" vertical="top"/>
      <protection hidden="1"/>
    </xf>
    <xf numFmtId="0" fontId="5" fillId="2" borderId="9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 applyProtection="1">
      <alignment horizontal="center" vertical="center" wrapText="1"/>
      <protection locked="0"/>
    </xf>
    <xf numFmtId="0" fontId="5" fillId="2" borderId="11" xfId="1" applyFont="1" applyFill="1" applyBorder="1" applyAlignment="1" applyProtection="1">
      <alignment horizontal="center" vertical="center" wrapText="1"/>
      <protection locked="0"/>
    </xf>
    <xf numFmtId="0" fontId="5" fillId="2" borderId="1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1447800" cy="617220"/>
    <xdr:pic>
      <xdr:nvPicPr>
        <xdr:cNvPr id="2" name="Imagen 1" descr="cid:image002.png@01D10732.852F16B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44780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6"/>
  <sheetViews>
    <sheetView tabSelected="1" view="pageBreakPreview" zoomScaleNormal="100" zoomScaleSheetLayoutView="100" workbookViewId="0">
      <pane ySplit="2" topLeftCell="A3" activePane="bottomLeft" state="frozen"/>
      <selection pane="bottomLeft" activeCell="D7" sqref="D7"/>
    </sheetView>
  </sheetViews>
  <sheetFormatPr baseColWidth="10" defaultRowHeight="14.4" x14ac:dyDescent="0.3"/>
  <cols>
    <col min="1" max="3" width="6.88671875" customWidth="1"/>
    <col min="4" max="4" width="39.5546875" customWidth="1"/>
    <col min="5" max="5" width="11.77734375" bestFit="1" customWidth="1"/>
    <col min="6" max="6" width="13" bestFit="1" customWidth="1"/>
    <col min="7" max="11" width="11.77734375" bestFit="1" customWidth="1"/>
  </cols>
  <sheetData>
    <row r="1" spans="1:11" ht="48" customHeight="1" x14ac:dyDescent="0.3">
      <c r="A1" s="31" t="s">
        <v>551</v>
      </c>
      <c r="B1" s="30"/>
      <c r="C1" s="30"/>
      <c r="D1" s="30"/>
      <c r="E1" s="30"/>
      <c r="F1" s="30"/>
      <c r="G1" s="30"/>
      <c r="H1" s="30"/>
      <c r="I1" s="30"/>
      <c r="J1" s="30"/>
      <c r="K1" s="29"/>
    </row>
    <row r="2" spans="1:11" ht="20.399999999999999" x14ac:dyDescent="0.3">
      <c r="A2" s="28" t="s">
        <v>550</v>
      </c>
      <c r="B2" s="28" t="s">
        <v>549</v>
      </c>
      <c r="C2" s="28" t="s">
        <v>548</v>
      </c>
      <c r="D2" s="28" t="s">
        <v>547</v>
      </c>
      <c r="E2" s="27" t="s">
        <v>546</v>
      </c>
      <c r="F2" s="27" t="s">
        <v>545</v>
      </c>
      <c r="G2" s="27" t="s">
        <v>544</v>
      </c>
      <c r="H2" s="27" t="s">
        <v>543</v>
      </c>
      <c r="I2" s="27" t="s">
        <v>542</v>
      </c>
      <c r="J2" s="27" t="s">
        <v>541</v>
      </c>
      <c r="K2" s="27" t="s">
        <v>540</v>
      </c>
    </row>
    <row r="3" spans="1:11" x14ac:dyDescent="0.3">
      <c r="A3" s="26">
        <v>90001</v>
      </c>
      <c r="B3" s="25"/>
      <c r="C3" s="25"/>
      <c r="D3" s="24" t="s">
        <v>539</v>
      </c>
      <c r="E3" s="23">
        <f>E4+E34+E39+E125+E176+E246</f>
        <v>4571878487.5599995</v>
      </c>
      <c r="F3" s="23">
        <f>F4+F34+F39+F125+F176+F246</f>
        <v>1359501649.6600003</v>
      </c>
      <c r="G3" s="23">
        <f>G4+G34+G39+G125+G176+G246</f>
        <v>5931380137.2200003</v>
      </c>
      <c r="H3" s="23">
        <f>H4+H34+H39+H125+H176+H246</f>
        <v>5625103139.4899998</v>
      </c>
      <c r="I3" s="23">
        <f>I4+I34+I39+I125+I176+I246</f>
        <v>5625103139.4899998</v>
      </c>
      <c r="J3" s="23">
        <f>J4+J34+J39+J125+J176+J246</f>
        <v>1053224651.9300002</v>
      </c>
      <c r="K3" s="22">
        <f>K4+K34+K39+K125+K176+K246</f>
        <v>1155135083.5500002</v>
      </c>
    </row>
    <row r="4" spans="1:11" x14ac:dyDescent="0.3">
      <c r="A4" s="17">
        <v>11</v>
      </c>
      <c r="B4" s="16" t="s">
        <v>530</v>
      </c>
      <c r="C4" s="21" t="s">
        <v>538</v>
      </c>
      <c r="D4" s="20" t="s">
        <v>537</v>
      </c>
      <c r="E4" s="14">
        <v>1147065861.6199999</v>
      </c>
      <c r="F4" s="14">
        <f>G4-E4</f>
        <v>-69867115.439999819</v>
      </c>
      <c r="G4" s="14">
        <v>1077198746.1800001</v>
      </c>
      <c r="H4" s="14">
        <v>1045183655.1799999</v>
      </c>
      <c r="I4" s="14">
        <v>1045183655.1799999</v>
      </c>
      <c r="J4" s="14">
        <f>+I4-E4</f>
        <v>-101882206.43999994</v>
      </c>
      <c r="K4" s="13">
        <f>IF(J4&lt;1,0,J4)</f>
        <v>0</v>
      </c>
    </row>
    <row r="5" spans="1:11" x14ac:dyDescent="0.3">
      <c r="A5" s="12">
        <v>11</v>
      </c>
      <c r="B5" s="11" t="s">
        <v>530</v>
      </c>
      <c r="C5" s="19" t="s">
        <v>536</v>
      </c>
      <c r="D5" s="18" t="s">
        <v>535</v>
      </c>
      <c r="E5" s="8">
        <v>15017594.050000001</v>
      </c>
      <c r="F5" s="8">
        <f>G5-E5</f>
        <v>-6.0000000521540642E-2</v>
      </c>
      <c r="G5" s="8">
        <v>15017593.99</v>
      </c>
      <c r="H5" s="8">
        <v>13174710.23</v>
      </c>
      <c r="I5" s="8">
        <v>13174710.23</v>
      </c>
      <c r="J5" s="8">
        <f>+I5-E5</f>
        <v>-1842883.8200000003</v>
      </c>
      <c r="K5" s="7">
        <f>IF(J5&lt;1,0,J5)</f>
        <v>0</v>
      </c>
    </row>
    <row r="6" spans="1:11" x14ac:dyDescent="0.3">
      <c r="A6" s="12">
        <v>11</v>
      </c>
      <c r="B6" s="11" t="s">
        <v>530</v>
      </c>
      <c r="C6" s="19" t="s">
        <v>534</v>
      </c>
      <c r="D6" s="18" t="s">
        <v>533</v>
      </c>
      <c r="E6" s="8">
        <v>3863587.9</v>
      </c>
      <c r="F6" s="8">
        <f>G6-E6</f>
        <v>-6.0000000055879354E-2</v>
      </c>
      <c r="G6" s="8">
        <v>3863587.84</v>
      </c>
      <c r="H6" s="8">
        <v>2785392.72</v>
      </c>
      <c r="I6" s="8">
        <v>2785392.72</v>
      </c>
      <c r="J6" s="8">
        <f>+I6-E6</f>
        <v>-1078195.1799999997</v>
      </c>
      <c r="K6" s="7">
        <f>IF(J6&lt;1,0,J6)</f>
        <v>0</v>
      </c>
    </row>
    <row r="7" spans="1:11" x14ac:dyDescent="0.3">
      <c r="A7" s="12">
        <v>11</v>
      </c>
      <c r="B7" s="11" t="s">
        <v>530</v>
      </c>
      <c r="C7" s="9" t="s">
        <v>532</v>
      </c>
      <c r="D7" s="9" t="s">
        <v>531</v>
      </c>
      <c r="E7" s="8">
        <v>7512151.6900000004</v>
      </c>
      <c r="F7" s="8">
        <f>G7-E7</f>
        <v>0</v>
      </c>
      <c r="G7" s="8">
        <v>7512151.6900000004</v>
      </c>
      <c r="H7" s="8">
        <v>7317134.2699999996</v>
      </c>
      <c r="I7" s="8">
        <v>7317134.2699999996</v>
      </c>
      <c r="J7" s="8">
        <f>+I7-E7</f>
        <v>-195017.42000000086</v>
      </c>
      <c r="K7" s="7">
        <f>IF(J7&lt;1,0,J7)</f>
        <v>0</v>
      </c>
    </row>
    <row r="8" spans="1:11" x14ac:dyDescent="0.3">
      <c r="A8" s="12">
        <v>11</v>
      </c>
      <c r="B8" s="11" t="s">
        <v>530</v>
      </c>
      <c r="C8" s="9" t="s">
        <v>529</v>
      </c>
      <c r="D8" s="9" t="s">
        <v>528</v>
      </c>
      <c r="E8" s="8">
        <v>3641854.46</v>
      </c>
      <c r="F8" s="8">
        <f>G8-E8</f>
        <v>0</v>
      </c>
      <c r="G8" s="8">
        <v>3641854.46</v>
      </c>
      <c r="H8" s="8">
        <v>3072183.24</v>
      </c>
      <c r="I8" s="8">
        <v>3072183.24</v>
      </c>
      <c r="J8" s="8">
        <f>+I8-E8</f>
        <v>-569671.21999999974</v>
      </c>
      <c r="K8" s="7">
        <f>IF(J8&lt;1,0,J8)</f>
        <v>0</v>
      </c>
    </row>
    <row r="9" spans="1:11" x14ac:dyDescent="0.3">
      <c r="A9" s="12">
        <v>11</v>
      </c>
      <c r="B9" s="11" t="s">
        <v>519</v>
      </c>
      <c r="C9" s="9" t="s">
        <v>527</v>
      </c>
      <c r="D9" s="9" t="s">
        <v>526</v>
      </c>
      <c r="E9" s="8">
        <v>786707212.89999998</v>
      </c>
      <c r="F9" s="8">
        <f>G9-E9</f>
        <v>-17738062.429999948</v>
      </c>
      <c r="G9" s="8">
        <v>768969150.47000003</v>
      </c>
      <c r="H9" s="8">
        <v>748422701.13999999</v>
      </c>
      <c r="I9" s="8">
        <v>748422701.13999999</v>
      </c>
      <c r="J9" s="8">
        <f>+I9-E9</f>
        <v>-38284511.75999999</v>
      </c>
      <c r="K9" s="7">
        <f>IF(J9&lt;1,0,J9)</f>
        <v>0</v>
      </c>
    </row>
    <row r="10" spans="1:11" x14ac:dyDescent="0.3">
      <c r="A10" s="12">
        <v>11</v>
      </c>
      <c r="B10" s="11" t="s">
        <v>519</v>
      </c>
      <c r="C10" s="9" t="s">
        <v>525</v>
      </c>
      <c r="D10" s="9" t="s">
        <v>524</v>
      </c>
      <c r="E10" s="8">
        <v>579675516.67999995</v>
      </c>
      <c r="F10" s="8">
        <f>G10-E10</f>
        <v>-17738062.449999928</v>
      </c>
      <c r="G10" s="8">
        <v>561937454.23000002</v>
      </c>
      <c r="H10" s="8">
        <v>557792969.10000002</v>
      </c>
      <c r="I10" s="8">
        <v>557792969.10000002</v>
      </c>
      <c r="J10" s="8">
        <f>+I10-E10</f>
        <v>-21882547.579999924</v>
      </c>
      <c r="K10" s="7">
        <f>IF(J10&lt;1,0,J10)</f>
        <v>0</v>
      </c>
    </row>
    <row r="11" spans="1:11" x14ac:dyDescent="0.3">
      <c r="A11" s="12">
        <v>11</v>
      </c>
      <c r="B11" s="11" t="s">
        <v>519</v>
      </c>
      <c r="C11" s="9" t="s">
        <v>523</v>
      </c>
      <c r="D11" s="9" t="s">
        <v>522</v>
      </c>
      <c r="E11" s="8">
        <v>198693359.62</v>
      </c>
      <c r="F11" s="8">
        <f>G11-E11</f>
        <v>0</v>
      </c>
      <c r="G11" s="8">
        <v>198693359.62</v>
      </c>
      <c r="H11" s="8">
        <v>182524339.58000001</v>
      </c>
      <c r="I11" s="8">
        <v>182524339.58000001</v>
      </c>
      <c r="J11" s="8">
        <f>+I11-E11</f>
        <v>-16169020.039999992</v>
      </c>
      <c r="K11" s="7">
        <f>IF(J11&lt;1,0,J11)</f>
        <v>0</v>
      </c>
    </row>
    <row r="12" spans="1:11" x14ac:dyDescent="0.3">
      <c r="A12" s="12">
        <v>11</v>
      </c>
      <c r="B12" s="11" t="s">
        <v>519</v>
      </c>
      <c r="C12" s="9" t="s">
        <v>521</v>
      </c>
      <c r="D12" s="9" t="s">
        <v>520</v>
      </c>
      <c r="E12" s="8">
        <v>7984768.5999999996</v>
      </c>
      <c r="F12" s="8">
        <f>G12-E12</f>
        <v>2.0000000484287739E-2</v>
      </c>
      <c r="G12" s="8">
        <v>7984768.6200000001</v>
      </c>
      <c r="H12" s="8">
        <v>7288217.3099999996</v>
      </c>
      <c r="I12" s="8">
        <v>7288217.3099999996</v>
      </c>
      <c r="J12" s="8">
        <f>+I12-E12</f>
        <v>-696551.29</v>
      </c>
      <c r="K12" s="7">
        <f>IF(J12&lt;1,0,J12)</f>
        <v>0</v>
      </c>
    </row>
    <row r="13" spans="1:11" x14ac:dyDescent="0.3">
      <c r="A13" s="12">
        <v>11</v>
      </c>
      <c r="B13" s="11" t="s">
        <v>519</v>
      </c>
      <c r="C13" s="9" t="s">
        <v>518</v>
      </c>
      <c r="D13" s="9" t="s">
        <v>517</v>
      </c>
      <c r="E13" s="8">
        <v>353568</v>
      </c>
      <c r="F13" s="8">
        <f>G13-E13</f>
        <v>0</v>
      </c>
      <c r="G13" s="8">
        <v>353568</v>
      </c>
      <c r="H13" s="8">
        <v>817175.15</v>
      </c>
      <c r="I13" s="8">
        <v>817175.15</v>
      </c>
      <c r="J13" s="8">
        <f>+I13-E13</f>
        <v>463607.15</v>
      </c>
      <c r="K13" s="7">
        <f>IF(J13&lt;1,0,J13)</f>
        <v>463607.15</v>
      </c>
    </row>
    <row r="14" spans="1:11" x14ac:dyDescent="0.3">
      <c r="A14" s="12">
        <v>11</v>
      </c>
      <c r="B14" s="11" t="s">
        <v>514</v>
      </c>
      <c r="C14" s="9" t="s">
        <v>516</v>
      </c>
      <c r="D14" s="9" t="s">
        <v>515</v>
      </c>
      <c r="E14" s="8">
        <v>480000</v>
      </c>
      <c r="F14" s="8">
        <f>G14-E14</f>
        <v>0</v>
      </c>
      <c r="G14" s="8">
        <v>480000</v>
      </c>
      <c r="H14" s="8">
        <v>399271.64</v>
      </c>
      <c r="I14" s="8">
        <v>399271.64</v>
      </c>
      <c r="J14" s="8">
        <f>+I14-E14</f>
        <v>-80728.359999999986</v>
      </c>
      <c r="K14" s="7">
        <f>IF(J14&lt;1,0,J14)</f>
        <v>0</v>
      </c>
    </row>
    <row r="15" spans="1:11" x14ac:dyDescent="0.3">
      <c r="A15" s="12">
        <v>11</v>
      </c>
      <c r="B15" s="11" t="s">
        <v>514</v>
      </c>
      <c r="C15" s="9" t="s">
        <v>513</v>
      </c>
      <c r="D15" s="9" t="s">
        <v>512</v>
      </c>
      <c r="E15" s="8">
        <v>480000</v>
      </c>
      <c r="F15" s="8">
        <f>G15-E15</f>
        <v>0</v>
      </c>
      <c r="G15" s="8">
        <v>480000</v>
      </c>
      <c r="H15" s="8">
        <v>399271.64</v>
      </c>
      <c r="I15" s="8">
        <v>399271.64</v>
      </c>
      <c r="J15" s="8">
        <f>+I15-E15</f>
        <v>-80728.359999999986</v>
      </c>
      <c r="K15" s="7">
        <f>IF(J15&lt;1,0,J15)</f>
        <v>0</v>
      </c>
    </row>
    <row r="16" spans="1:11" x14ac:dyDescent="0.3">
      <c r="A16" s="12">
        <v>11</v>
      </c>
      <c r="B16" s="11" t="s">
        <v>511</v>
      </c>
      <c r="C16" s="9" t="s">
        <v>510</v>
      </c>
      <c r="D16" s="9" t="s">
        <v>507</v>
      </c>
      <c r="E16" s="8">
        <v>0</v>
      </c>
      <c r="F16" s="8">
        <f>G16-E16</f>
        <v>0</v>
      </c>
      <c r="G16" s="8">
        <v>0</v>
      </c>
      <c r="H16" s="8">
        <v>2320.7800000000002</v>
      </c>
      <c r="I16" s="8">
        <v>2320.7800000000002</v>
      </c>
      <c r="J16" s="8">
        <f>+I16-E16</f>
        <v>2320.7800000000002</v>
      </c>
      <c r="K16" s="7">
        <f>IF(J16&lt;1,0,J16)</f>
        <v>2320.7800000000002</v>
      </c>
    </row>
    <row r="17" spans="1:11" x14ac:dyDescent="0.3">
      <c r="A17" s="12">
        <v>11</v>
      </c>
      <c r="B17" s="11" t="s">
        <v>509</v>
      </c>
      <c r="C17" s="9" t="s">
        <v>508</v>
      </c>
      <c r="D17" s="9" t="s">
        <v>507</v>
      </c>
      <c r="E17" s="8">
        <v>0</v>
      </c>
      <c r="F17" s="8">
        <f>G17-E17</f>
        <v>0</v>
      </c>
      <c r="G17" s="8">
        <v>0</v>
      </c>
      <c r="H17" s="8">
        <v>2320.7800000000002</v>
      </c>
      <c r="I17" s="8">
        <v>2320.7800000000002</v>
      </c>
      <c r="J17" s="8">
        <f>+I17-E17</f>
        <v>2320.7800000000002</v>
      </c>
      <c r="K17" s="7">
        <f>IF(J17&lt;1,0,J17)</f>
        <v>2320.7800000000002</v>
      </c>
    </row>
    <row r="18" spans="1:11" x14ac:dyDescent="0.3">
      <c r="A18" s="12">
        <v>11</v>
      </c>
      <c r="B18" s="11" t="s">
        <v>504</v>
      </c>
      <c r="C18" s="9" t="s">
        <v>506</v>
      </c>
      <c r="D18" s="9" t="s">
        <v>505</v>
      </c>
      <c r="E18" s="8">
        <v>344861054.67000002</v>
      </c>
      <c r="F18" s="8">
        <f>G18-E18</f>
        <v>-52129052.949999988</v>
      </c>
      <c r="G18" s="8">
        <v>292732001.72000003</v>
      </c>
      <c r="H18" s="8">
        <v>283184651.38999999</v>
      </c>
      <c r="I18" s="8">
        <v>283184651.38999999</v>
      </c>
      <c r="J18" s="8">
        <f>+I18-E18</f>
        <v>-61676403.280000031</v>
      </c>
      <c r="K18" s="7">
        <f>IF(J18&lt;1,0,J18)</f>
        <v>0</v>
      </c>
    </row>
    <row r="19" spans="1:11" x14ac:dyDescent="0.3">
      <c r="A19" s="12">
        <v>11</v>
      </c>
      <c r="B19" s="11" t="s">
        <v>504</v>
      </c>
      <c r="C19" s="9" t="s">
        <v>503</v>
      </c>
      <c r="D19" s="9" t="s">
        <v>502</v>
      </c>
      <c r="E19" s="8">
        <v>0</v>
      </c>
      <c r="F19" s="8">
        <f>G19-E19</f>
        <v>0</v>
      </c>
      <c r="G19" s="8">
        <v>0</v>
      </c>
      <c r="H19" s="8">
        <v>2538.08</v>
      </c>
      <c r="I19" s="8">
        <v>2538.08</v>
      </c>
      <c r="J19" s="8">
        <f>+I19-E19</f>
        <v>2538.08</v>
      </c>
      <c r="K19" s="7">
        <f>IF(J19&lt;1,0,J19)</f>
        <v>2538.08</v>
      </c>
    </row>
    <row r="20" spans="1:11" x14ac:dyDescent="0.3">
      <c r="A20" s="12">
        <v>11</v>
      </c>
      <c r="B20" s="11" t="s">
        <v>475</v>
      </c>
      <c r="C20" s="9" t="s">
        <v>501</v>
      </c>
      <c r="D20" s="9" t="s">
        <v>500</v>
      </c>
      <c r="E20" s="8">
        <v>7560.71</v>
      </c>
      <c r="F20" s="8">
        <f>G20-E20</f>
        <v>0</v>
      </c>
      <c r="G20" s="8">
        <v>7560.71</v>
      </c>
      <c r="H20" s="8">
        <v>10099.299999999999</v>
      </c>
      <c r="I20" s="8">
        <v>10099.299999999999</v>
      </c>
      <c r="J20" s="8">
        <f>+I20-E20</f>
        <v>2538.5899999999992</v>
      </c>
      <c r="K20" s="7">
        <f>IF(J20&lt;1,0,J20)</f>
        <v>2538.5899999999992</v>
      </c>
    </row>
    <row r="21" spans="1:11" x14ac:dyDescent="0.3">
      <c r="A21" s="12">
        <v>11</v>
      </c>
      <c r="B21" s="11" t="s">
        <v>475</v>
      </c>
      <c r="C21" s="9" t="s">
        <v>499</v>
      </c>
      <c r="D21" s="9" t="s">
        <v>498</v>
      </c>
      <c r="E21" s="8">
        <v>13100.01</v>
      </c>
      <c r="F21" s="8">
        <f>G21-E21</f>
        <v>0</v>
      </c>
      <c r="G21" s="8">
        <v>13100.01</v>
      </c>
      <c r="H21" s="8">
        <v>20848.93</v>
      </c>
      <c r="I21" s="8">
        <v>20848.93</v>
      </c>
      <c r="J21" s="8">
        <f>+I21-E21</f>
        <v>7748.92</v>
      </c>
      <c r="K21" s="7">
        <f>IF(J21&lt;1,0,J21)</f>
        <v>7748.92</v>
      </c>
    </row>
    <row r="22" spans="1:11" x14ac:dyDescent="0.3">
      <c r="A22" s="12">
        <v>11</v>
      </c>
      <c r="B22" s="11" t="s">
        <v>475</v>
      </c>
      <c r="C22" s="9" t="s">
        <v>497</v>
      </c>
      <c r="D22" s="9" t="s">
        <v>496</v>
      </c>
      <c r="E22" s="8">
        <v>18906.13</v>
      </c>
      <c r="F22" s="8">
        <f>G22-E22</f>
        <v>0</v>
      </c>
      <c r="G22" s="8">
        <v>18906.13</v>
      </c>
      <c r="H22" s="8">
        <v>15985.05</v>
      </c>
      <c r="I22" s="8">
        <v>15985.05</v>
      </c>
      <c r="J22" s="8">
        <f>+I22-E22</f>
        <v>-2921.0800000000017</v>
      </c>
      <c r="K22" s="7">
        <f>IF(J22&lt;1,0,J22)</f>
        <v>0</v>
      </c>
    </row>
    <row r="23" spans="1:11" x14ac:dyDescent="0.3">
      <c r="A23" s="12">
        <v>11</v>
      </c>
      <c r="B23" s="11" t="s">
        <v>475</v>
      </c>
      <c r="C23" s="9" t="s">
        <v>495</v>
      </c>
      <c r="D23" s="9" t="s">
        <v>494</v>
      </c>
      <c r="E23" s="8">
        <v>3246.95</v>
      </c>
      <c r="F23" s="8">
        <f>G23-E23</f>
        <v>0</v>
      </c>
      <c r="G23" s="8">
        <v>3246.95</v>
      </c>
      <c r="H23" s="8">
        <v>21358.77</v>
      </c>
      <c r="I23" s="8">
        <v>21358.77</v>
      </c>
      <c r="J23" s="8">
        <f>+I23-E23</f>
        <v>18111.82</v>
      </c>
      <c r="K23" s="7">
        <f>IF(J23&lt;1,0,J23)</f>
        <v>18111.82</v>
      </c>
    </row>
    <row r="24" spans="1:11" x14ac:dyDescent="0.3">
      <c r="A24" s="12">
        <v>11</v>
      </c>
      <c r="B24" s="11" t="s">
        <v>475</v>
      </c>
      <c r="C24" s="9" t="s">
        <v>493</v>
      </c>
      <c r="D24" s="9" t="s">
        <v>492</v>
      </c>
      <c r="E24" s="8">
        <v>17944562.940000001</v>
      </c>
      <c r="F24" s="8">
        <f>G24-E24</f>
        <v>9009821.0099999979</v>
      </c>
      <c r="G24" s="8">
        <v>26954383.949999999</v>
      </c>
      <c r="H24" s="8">
        <v>27488175.09</v>
      </c>
      <c r="I24" s="8">
        <v>27488175.09</v>
      </c>
      <c r="J24" s="8">
        <f>+I24-E24</f>
        <v>9543612.1499999985</v>
      </c>
      <c r="K24" s="7">
        <f>IF(J24&lt;1,0,J24)</f>
        <v>9543612.1499999985</v>
      </c>
    </row>
    <row r="25" spans="1:11" x14ac:dyDescent="0.3">
      <c r="A25" s="12">
        <v>11</v>
      </c>
      <c r="B25" s="11" t="s">
        <v>475</v>
      </c>
      <c r="C25" s="9" t="s">
        <v>491</v>
      </c>
      <c r="D25" s="9" t="s">
        <v>490</v>
      </c>
      <c r="E25" s="8">
        <v>22471739.809999999</v>
      </c>
      <c r="F25" s="8">
        <f>G25-E25</f>
        <v>7695026</v>
      </c>
      <c r="G25" s="8">
        <v>30166765.809999999</v>
      </c>
      <c r="H25" s="8">
        <v>28770290.09</v>
      </c>
      <c r="I25" s="8">
        <v>28770290.09</v>
      </c>
      <c r="J25" s="8">
        <f>+I25-E25</f>
        <v>6298550.2800000012</v>
      </c>
      <c r="K25" s="7">
        <f>IF(J25&lt;1,0,J25)</f>
        <v>6298550.2800000012</v>
      </c>
    </row>
    <row r="26" spans="1:11" x14ac:dyDescent="0.3">
      <c r="A26" s="12">
        <v>11</v>
      </c>
      <c r="B26" s="11" t="s">
        <v>475</v>
      </c>
      <c r="C26" s="9" t="s">
        <v>489</v>
      </c>
      <c r="D26" s="9" t="s">
        <v>488</v>
      </c>
      <c r="E26" s="8">
        <v>674.95</v>
      </c>
      <c r="F26" s="8">
        <f>G26-E26</f>
        <v>9.9999999999909051E-3</v>
      </c>
      <c r="G26" s="8">
        <v>674.96</v>
      </c>
      <c r="H26" s="8">
        <v>269.75</v>
      </c>
      <c r="I26" s="8">
        <v>269.75</v>
      </c>
      <c r="J26" s="8">
        <f>+I26-E26</f>
        <v>-405.20000000000005</v>
      </c>
      <c r="K26" s="7">
        <f>IF(J26&lt;1,0,J26)</f>
        <v>0</v>
      </c>
    </row>
    <row r="27" spans="1:11" x14ac:dyDescent="0.3">
      <c r="A27" s="12">
        <v>11</v>
      </c>
      <c r="B27" s="11" t="s">
        <v>475</v>
      </c>
      <c r="C27" s="9" t="s">
        <v>487</v>
      </c>
      <c r="D27" s="9" t="s">
        <v>486</v>
      </c>
      <c r="E27" s="8">
        <v>295724843</v>
      </c>
      <c r="F27" s="8">
        <f>G27-E27</f>
        <v>-68833900</v>
      </c>
      <c r="G27" s="8">
        <v>226890943</v>
      </c>
      <c r="H27" s="8">
        <v>217299628.09999999</v>
      </c>
      <c r="I27" s="8">
        <v>217299628.09999999</v>
      </c>
      <c r="J27" s="8">
        <f>+I27-E27</f>
        <v>-78425214.900000006</v>
      </c>
      <c r="K27" s="7">
        <f>IF(J27&lt;1,0,J27)</f>
        <v>0</v>
      </c>
    </row>
    <row r="28" spans="1:11" x14ac:dyDescent="0.3">
      <c r="A28" s="12">
        <v>11</v>
      </c>
      <c r="B28" s="11" t="s">
        <v>475</v>
      </c>
      <c r="C28" s="9" t="s">
        <v>485</v>
      </c>
      <c r="D28" s="9" t="s">
        <v>484</v>
      </c>
      <c r="E28" s="8">
        <v>139544.95000000001</v>
      </c>
      <c r="F28" s="8">
        <f>G28-E28</f>
        <v>9.9999999802093953E-3</v>
      </c>
      <c r="G28" s="8">
        <v>139544.95999999999</v>
      </c>
      <c r="H28" s="8">
        <v>116003</v>
      </c>
      <c r="I28" s="8">
        <v>116003</v>
      </c>
      <c r="J28" s="8">
        <f>+I28-E28</f>
        <v>-23541.950000000012</v>
      </c>
      <c r="K28" s="7">
        <f>IF(J28&lt;1,0,J28)</f>
        <v>0</v>
      </c>
    </row>
    <row r="29" spans="1:11" x14ac:dyDescent="0.3">
      <c r="A29" s="12">
        <v>11</v>
      </c>
      <c r="B29" s="11" t="s">
        <v>475</v>
      </c>
      <c r="C29" s="9" t="s">
        <v>483</v>
      </c>
      <c r="D29" s="9" t="s">
        <v>482</v>
      </c>
      <c r="E29" s="8">
        <v>3699716.38</v>
      </c>
      <c r="F29" s="8">
        <f>G29-E29</f>
        <v>0</v>
      </c>
      <c r="G29" s="8">
        <v>3699716.38</v>
      </c>
      <c r="H29" s="8">
        <v>3549459.77</v>
      </c>
      <c r="I29" s="8">
        <v>3549459.77</v>
      </c>
      <c r="J29" s="8">
        <f>+I29-E29</f>
        <v>-150256.60999999987</v>
      </c>
      <c r="K29" s="7">
        <f>IF(J29&lt;1,0,J29)</f>
        <v>0</v>
      </c>
    </row>
    <row r="30" spans="1:11" x14ac:dyDescent="0.3">
      <c r="A30" s="12">
        <v>11</v>
      </c>
      <c r="B30" s="11" t="s">
        <v>475</v>
      </c>
      <c r="C30" s="9" t="s">
        <v>481</v>
      </c>
      <c r="D30" s="9" t="s">
        <v>480</v>
      </c>
      <c r="E30" s="8">
        <v>4147346.69</v>
      </c>
      <c r="F30" s="8">
        <f>G30-E30</f>
        <v>1.0000000242143869E-2</v>
      </c>
      <c r="G30" s="8">
        <v>4147346.7</v>
      </c>
      <c r="H30" s="8">
        <v>5262571.5999999996</v>
      </c>
      <c r="I30" s="8">
        <v>5262571.5999999996</v>
      </c>
      <c r="J30" s="8">
        <f>+I30-E30</f>
        <v>1115224.9099999997</v>
      </c>
      <c r="K30" s="7">
        <f>IF(J30&lt;1,0,J30)</f>
        <v>1115224.9099999997</v>
      </c>
    </row>
    <row r="31" spans="1:11" x14ac:dyDescent="0.3">
      <c r="A31" s="12">
        <v>11</v>
      </c>
      <c r="B31" s="11" t="s">
        <v>475</v>
      </c>
      <c r="C31" s="9" t="s">
        <v>479</v>
      </c>
      <c r="D31" s="9" t="s">
        <v>478</v>
      </c>
      <c r="E31" s="8">
        <v>359509.21</v>
      </c>
      <c r="F31" s="8">
        <f>G31-E31</f>
        <v>9.9999999511055648E-3</v>
      </c>
      <c r="G31" s="8">
        <v>359509.22</v>
      </c>
      <c r="H31" s="8">
        <v>294449.87</v>
      </c>
      <c r="I31" s="8">
        <v>294449.87</v>
      </c>
      <c r="J31" s="8">
        <f>+I31-E31</f>
        <v>-65059.340000000026</v>
      </c>
      <c r="K31" s="7">
        <f>IF(J31&lt;1,0,J31)</f>
        <v>0</v>
      </c>
    </row>
    <row r="32" spans="1:11" x14ac:dyDescent="0.3">
      <c r="A32" s="12">
        <v>11</v>
      </c>
      <c r="B32" s="11" t="s">
        <v>475</v>
      </c>
      <c r="C32" s="9" t="s">
        <v>477</v>
      </c>
      <c r="D32" s="9" t="s">
        <v>476</v>
      </c>
      <c r="E32" s="8">
        <v>0</v>
      </c>
      <c r="F32" s="8">
        <f>G32-E32</f>
        <v>0</v>
      </c>
      <c r="G32" s="8">
        <v>0</v>
      </c>
      <c r="H32" s="8">
        <v>538.70000000000005</v>
      </c>
      <c r="I32" s="8">
        <v>538.70000000000005</v>
      </c>
      <c r="J32" s="8">
        <f>+I32-E32</f>
        <v>538.70000000000005</v>
      </c>
      <c r="K32" s="7">
        <f>IF(J32&lt;1,0,J32)</f>
        <v>538.70000000000005</v>
      </c>
    </row>
    <row r="33" spans="1:11" x14ac:dyDescent="0.3">
      <c r="A33" s="12">
        <v>11</v>
      </c>
      <c r="B33" s="11" t="s">
        <v>475</v>
      </c>
      <c r="C33" s="9" t="s">
        <v>474</v>
      </c>
      <c r="D33" s="9" t="s">
        <v>473</v>
      </c>
      <c r="E33" s="8">
        <v>330302.94</v>
      </c>
      <c r="F33" s="8">
        <f>G33-E33</f>
        <v>0</v>
      </c>
      <c r="G33" s="8">
        <v>330302.94</v>
      </c>
      <c r="H33" s="8">
        <v>332435.28999999998</v>
      </c>
      <c r="I33" s="8">
        <v>332435.28999999998</v>
      </c>
      <c r="J33" s="8">
        <f>+I33-E33</f>
        <v>2132.3499999999767</v>
      </c>
      <c r="K33" s="7">
        <f>IF(J33&lt;1,0,J33)</f>
        <v>2132.3499999999767</v>
      </c>
    </row>
    <row r="34" spans="1:11" x14ac:dyDescent="0.3">
      <c r="A34" s="17">
        <v>11</v>
      </c>
      <c r="B34" s="16" t="s">
        <v>464</v>
      </c>
      <c r="C34" s="15" t="s">
        <v>472</v>
      </c>
      <c r="D34" s="15" t="s">
        <v>471</v>
      </c>
      <c r="E34" s="14">
        <v>94710</v>
      </c>
      <c r="F34" s="14">
        <f>G34-E34</f>
        <v>0</v>
      </c>
      <c r="G34" s="14">
        <v>94710</v>
      </c>
      <c r="H34" s="14">
        <v>66484.820000000007</v>
      </c>
      <c r="I34" s="14">
        <v>66484.820000000007</v>
      </c>
      <c r="J34" s="14">
        <f>+I34-E34</f>
        <v>-28225.179999999993</v>
      </c>
      <c r="K34" s="13">
        <f>IF(J34&lt;1,0,J34)</f>
        <v>0</v>
      </c>
    </row>
    <row r="35" spans="1:11" x14ac:dyDescent="0.3">
      <c r="A35" s="12">
        <v>11</v>
      </c>
      <c r="B35" s="11" t="s">
        <v>464</v>
      </c>
      <c r="C35" s="9" t="s">
        <v>470</v>
      </c>
      <c r="D35" s="9" t="s">
        <v>469</v>
      </c>
      <c r="E35" s="8">
        <v>94710</v>
      </c>
      <c r="F35" s="8">
        <f>G35-E35</f>
        <v>0</v>
      </c>
      <c r="G35" s="8">
        <v>94710</v>
      </c>
      <c r="H35" s="8">
        <v>66484.820000000007</v>
      </c>
      <c r="I35" s="8">
        <v>66484.820000000007</v>
      </c>
      <c r="J35" s="8">
        <f>+I35-E35</f>
        <v>-28225.179999999993</v>
      </c>
      <c r="K35" s="7">
        <f>IF(J35&lt;1,0,J35)</f>
        <v>0</v>
      </c>
    </row>
    <row r="36" spans="1:11" x14ac:dyDescent="0.3">
      <c r="A36" s="12">
        <v>11</v>
      </c>
      <c r="B36" s="11" t="s">
        <v>464</v>
      </c>
      <c r="C36" s="9" t="s">
        <v>468</v>
      </c>
      <c r="D36" s="9" t="s">
        <v>467</v>
      </c>
      <c r="E36" s="8">
        <v>94710</v>
      </c>
      <c r="F36" s="8">
        <f>G36-E36</f>
        <v>0</v>
      </c>
      <c r="G36" s="8">
        <v>94710</v>
      </c>
      <c r="H36" s="8">
        <v>79533.56</v>
      </c>
      <c r="I36" s="8">
        <v>79533.56</v>
      </c>
      <c r="J36" s="8">
        <f>+I36-E36</f>
        <v>-15176.440000000002</v>
      </c>
      <c r="K36" s="7">
        <f>IF(J36&lt;1,0,J36)</f>
        <v>0</v>
      </c>
    </row>
    <row r="37" spans="1:11" x14ac:dyDescent="0.3">
      <c r="A37" s="12">
        <v>11</v>
      </c>
      <c r="B37" s="11" t="s">
        <v>464</v>
      </c>
      <c r="C37" s="9" t="s">
        <v>466</v>
      </c>
      <c r="D37" s="9" t="s">
        <v>465</v>
      </c>
      <c r="E37" s="8">
        <v>0</v>
      </c>
      <c r="F37" s="8">
        <f>G37-E37</f>
        <v>0</v>
      </c>
      <c r="G37" s="8">
        <v>0</v>
      </c>
      <c r="H37" s="8">
        <v>-14124.24</v>
      </c>
      <c r="I37" s="8">
        <v>-14124.24</v>
      </c>
      <c r="J37" s="8">
        <f>+I37-E37</f>
        <v>-14124.24</v>
      </c>
      <c r="K37" s="7">
        <f>IF(J37&lt;1,0,J37)</f>
        <v>0</v>
      </c>
    </row>
    <row r="38" spans="1:11" x14ac:dyDescent="0.3">
      <c r="A38" s="12">
        <v>11</v>
      </c>
      <c r="B38" s="11" t="s">
        <v>464</v>
      </c>
      <c r="C38" s="9" t="s">
        <v>463</v>
      </c>
      <c r="D38" s="9" t="s">
        <v>462</v>
      </c>
      <c r="E38" s="8">
        <v>0</v>
      </c>
      <c r="F38" s="8">
        <f>G38-E38</f>
        <v>0</v>
      </c>
      <c r="G38" s="8">
        <v>0</v>
      </c>
      <c r="H38" s="8">
        <v>1075.5</v>
      </c>
      <c r="I38" s="8">
        <v>1075.5</v>
      </c>
      <c r="J38" s="8">
        <f>+I38-E38</f>
        <v>1075.5</v>
      </c>
      <c r="K38" s="7">
        <f>IF(J38&lt;1,0,J38)</f>
        <v>1075.5</v>
      </c>
    </row>
    <row r="39" spans="1:11" x14ac:dyDescent="0.3">
      <c r="A39" s="17">
        <v>11</v>
      </c>
      <c r="B39" s="16" t="s">
        <v>294</v>
      </c>
      <c r="C39" s="15" t="s">
        <v>461</v>
      </c>
      <c r="D39" s="15" t="s">
        <v>460</v>
      </c>
      <c r="E39" s="14">
        <v>310602335.37</v>
      </c>
      <c r="F39" s="14">
        <f>G39-E39</f>
        <v>8426049</v>
      </c>
      <c r="G39" s="14">
        <v>319028384.37</v>
      </c>
      <c r="H39" s="14">
        <v>318490017.32999998</v>
      </c>
      <c r="I39" s="14">
        <v>318490017.32999998</v>
      </c>
      <c r="J39" s="14">
        <f>+I39-E39</f>
        <v>7887681.9599999785</v>
      </c>
      <c r="K39" s="13">
        <f>IF(J39&lt;1,0,J39)</f>
        <v>7887681.9599999785</v>
      </c>
    </row>
    <row r="40" spans="1:11" x14ac:dyDescent="0.3">
      <c r="A40" s="12">
        <v>11</v>
      </c>
      <c r="B40" s="11" t="s">
        <v>294</v>
      </c>
      <c r="C40" s="9" t="s">
        <v>459</v>
      </c>
      <c r="D40" s="9" t="s">
        <v>458</v>
      </c>
      <c r="E40" s="8">
        <v>7622546.2400000002</v>
      </c>
      <c r="F40" s="8">
        <f>G40-E40</f>
        <v>2.9999999329447746E-2</v>
      </c>
      <c r="G40" s="8">
        <v>7622546.2699999996</v>
      </c>
      <c r="H40" s="8">
        <v>6953228.5099999998</v>
      </c>
      <c r="I40" s="8">
        <v>6953228.5099999998</v>
      </c>
      <c r="J40" s="8">
        <f>+I40-E40</f>
        <v>-669317.73000000045</v>
      </c>
      <c r="K40" s="7">
        <f>IF(J40&lt;1,0,J40)</f>
        <v>0</v>
      </c>
    </row>
    <row r="41" spans="1:11" x14ac:dyDescent="0.3">
      <c r="A41" s="12">
        <v>11</v>
      </c>
      <c r="B41" s="11" t="s">
        <v>294</v>
      </c>
      <c r="C41" s="9" t="s">
        <v>457</v>
      </c>
      <c r="D41" s="9" t="s">
        <v>456</v>
      </c>
      <c r="E41" s="8">
        <v>7550546.2400000002</v>
      </c>
      <c r="F41" s="8">
        <f>G41-E41</f>
        <v>2.9999999329447746E-2</v>
      </c>
      <c r="G41" s="8">
        <v>7550546.2699999996</v>
      </c>
      <c r="H41" s="8">
        <v>6953228.5099999998</v>
      </c>
      <c r="I41" s="8">
        <v>6953228.5099999998</v>
      </c>
      <c r="J41" s="8">
        <f>+I41-E41</f>
        <v>-597317.73000000045</v>
      </c>
      <c r="K41" s="7">
        <f>IF(J41&lt;1,0,J41)</f>
        <v>0</v>
      </c>
    </row>
    <row r="42" spans="1:11" x14ac:dyDescent="0.3">
      <c r="A42" s="12">
        <v>11</v>
      </c>
      <c r="B42" s="11" t="s">
        <v>294</v>
      </c>
      <c r="C42" s="9" t="s">
        <v>455</v>
      </c>
      <c r="D42" s="9" t="s">
        <v>454</v>
      </c>
      <c r="E42" s="8">
        <v>72000</v>
      </c>
      <c r="F42" s="8">
        <f>G42-E42</f>
        <v>-72000</v>
      </c>
      <c r="G42" s="8">
        <v>0</v>
      </c>
      <c r="H42" s="8">
        <v>0</v>
      </c>
      <c r="I42" s="8">
        <v>0</v>
      </c>
      <c r="J42" s="8">
        <f>+I42-E42</f>
        <v>-72000</v>
      </c>
      <c r="K42" s="7">
        <f>IF(J42&lt;1,0,J42)</f>
        <v>0</v>
      </c>
    </row>
    <row r="43" spans="1:11" x14ac:dyDescent="0.3">
      <c r="A43" s="12">
        <v>11</v>
      </c>
      <c r="B43" s="11" t="s">
        <v>294</v>
      </c>
      <c r="C43" s="9" t="s">
        <v>453</v>
      </c>
      <c r="D43" s="9" t="s">
        <v>452</v>
      </c>
      <c r="E43" s="8">
        <v>302413475.86000001</v>
      </c>
      <c r="F43" s="8">
        <f>G43-E43</f>
        <v>8426048.9900000095</v>
      </c>
      <c r="G43" s="8">
        <v>310839524.85000002</v>
      </c>
      <c r="H43" s="8">
        <v>310720639.71000004</v>
      </c>
      <c r="I43" s="8">
        <v>310720639.71000004</v>
      </c>
      <c r="J43" s="8">
        <f>+I43-E43</f>
        <v>8307163.8500000238</v>
      </c>
      <c r="K43" s="7">
        <f>IF(J43&lt;1,0,J43)</f>
        <v>8307163.8500000238</v>
      </c>
    </row>
    <row r="44" spans="1:11" x14ac:dyDescent="0.3">
      <c r="A44" s="12">
        <v>11</v>
      </c>
      <c r="B44" s="11" t="s">
        <v>294</v>
      </c>
      <c r="C44" s="9" t="s">
        <v>451</v>
      </c>
      <c r="D44" s="9" t="s">
        <v>450</v>
      </c>
      <c r="E44" s="8">
        <v>0</v>
      </c>
      <c r="F44" s="8">
        <f>G44-E44</f>
        <v>0</v>
      </c>
      <c r="G44" s="8">
        <v>0</v>
      </c>
      <c r="H44" s="8">
        <v>1451</v>
      </c>
      <c r="I44" s="8">
        <v>1451</v>
      </c>
      <c r="J44" s="8">
        <f>+I44-E44</f>
        <v>1451</v>
      </c>
      <c r="K44" s="7">
        <f>IF(J44&lt;1,0,J44)</f>
        <v>1451</v>
      </c>
    </row>
    <row r="45" spans="1:11" x14ac:dyDescent="0.3">
      <c r="A45" s="12">
        <v>11</v>
      </c>
      <c r="B45" s="11" t="s">
        <v>294</v>
      </c>
      <c r="C45" s="9" t="s">
        <v>449</v>
      </c>
      <c r="D45" s="9" t="s">
        <v>448</v>
      </c>
      <c r="E45" s="8">
        <v>9520000</v>
      </c>
      <c r="F45" s="8">
        <f>G45-E45</f>
        <v>0</v>
      </c>
      <c r="G45" s="8">
        <v>9520000</v>
      </c>
      <c r="H45" s="8">
        <v>11164939.789999999</v>
      </c>
      <c r="I45" s="8">
        <v>11164939.789999999</v>
      </c>
      <c r="J45" s="8">
        <f>+I45-E45</f>
        <v>1644939.7899999991</v>
      </c>
      <c r="K45" s="7">
        <f>IF(J45&lt;1,0,J45)</f>
        <v>1644939.7899999991</v>
      </c>
    </row>
    <row r="46" spans="1:11" x14ac:dyDescent="0.3">
      <c r="A46" s="12">
        <v>11</v>
      </c>
      <c r="B46" s="11" t="s">
        <v>294</v>
      </c>
      <c r="C46" s="9" t="s">
        <v>447</v>
      </c>
      <c r="D46" s="9" t="s">
        <v>446</v>
      </c>
      <c r="E46" s="8">
        <v>2108160</v>
      </c>
      <c r="F46" s="8">
        <f>G46-E46</f>
        <v>0</v>
      </c>
      <c r="G46" s="8">
        <v>2108160</v>
      </c>
      <c r="H46" s="8">
        <v>2368452.0699999998</v>
      </c>
      <c r="I46" s="8">
        <v>2368452.0699999998</v>
      </c>
      <c r="J46" s="8">
        <f>+I46-E46</f>
        <v>260292.06999999983</v>
      </c>
      <c r="K46" s="7">
        <f>IF(J46&lt;1,0,J46)</f>
        <v>260292.06999999983</v>
      </c>
    </row>
    <row r="47" spans="1:11" x14ac:dyDescent="0.3">
      <c r="A47" s="12">
        <v>11</v>
      </c>
      <c r="B47" s="11" t="s">
        <v>294</v>
      </c>
      <c r="C47" s="9" t="s">
        <v>445</v>
      </c>
      <c r="D47" s="9" t="s">
        <v>444</v>
      </c>
      <c r="E47" s="8">
        <v>5790999.5899999999</v>
      </c>
      <c r="F47" s="8">
        <f>G47-E47</f>
        <v>8426049</v>
      </c>
      <c r="G47" s="8">
        <v>14217048.59</v>
      </c>
      <c r="H47" s="8">
        <v>4810241.5</v>
      </c>
      <c r="I47" s="8">
        <v>4810241.5</v>
      </c>
      <c r="J47" s="8">
        <f>+I47-E47</f>
        <v>-980758.08999999985</v>
      </c>
      <c r="K47" s="7">
        <f>IF(J47&lt;1,0,J47)</f>
        <v>0</v>
      </c>
    </row>
    <row r="48" spans="1:11" x14ac:dyDescent="0.3">
      <c r="A48" s="12">
        <v>11</v>
      </c>
      <c r="B48" s="11" t="s">
        <v>294</v>
      </c>
      <c r="C48" s="9" t="s">
        <v>443</v>
      </c>
      <c r="D48" s="9" t="s">
        <v>442</v>
      </c>
      <c r="E48" s="8">
        <v>37300</v>
      </c>
      <c r="F48" s="8">
        <f>G48-E48</f>
        <v>0</v>
      </c>
      <c r="G48" s="8">
        <v>37300</v>
      </c>
      <c r="H48" s="8">
        <v>206483.55</v>
      </c>
      <c r="I48" s="8">
        <v>206483.55</v>
      </c>
      <c r="J48" s="8">
        <f>+I48-E48</f>
        <v>169183.55</v>
      </c>
      <c r="K48" s="7">
        <f>IF(J48&lt;1,0,J48)</f>
        <v>169183.55</v>
      </c>
    </row>
    <row r="49" spans="1:11" x14ac:dyDescent="0.3">
      <c r="A49" s="12">
        <v>11</v>
      </c>
      <c r="B49" s="11" t="s">
        <v>294</v>
      </c>
      <c r="C49" s="9" t="s">
        <v>441</v>
      </c>
      <c r="D49" s="9" t="s">
        <v>440</v>
      </c>
      <c r="E49" s="8">
        <v>556925.07999999996</v>
      </c>
      <c r="F49" s="8">
        <f>G49-E49</f>
        <v>-1.0000000009313226E-2</v>
      </c>
      <c r="G49" s="8">
        <v>556925.06999999995</v>
      </c>
      <c r="H49" s="8">
        <v>3734091.03</v>
      </c>
      <c r="I49" s="8">
        <v>3734091.03</v>
      </c>
      <c r="J49" s="8">
        <f>+I49-E49</f>
        <v>3177165.9499999997</v>
      </c>
      <c r="K49" s="7">
        <f>IF(J49&lt;1,0,J49)</f>
        <v>3177165.9499999997</v>
      </c>
    </row>
    <row r="50" spans="1:11" x14ac:dyDescent="0.3">
      <c r="A50" s="12">
        <v>11</v>
      </c>
      <c r="B50" s="11" t="s">
        <v>294</v>
      </c>
      <c r="C50" s="9" t="s">
        <v>439</v>
      </c>
      <c r="D50" s="9" t="s">
        <v>438</v>
      </c>
      <c r="E50" s="8">
        <v>1295955.5</v>
      </c>
      <c r="F50" s="8">
        <f>G50-E50</f>
        <v>0</v>
      </c>
      <c r="G50" s="8">
        <v>1295955.5</v>
      </c>
      <c r="H50" s="8">
        <v>1841647.87</v>
      </c>
      <c r="I50" s="8">
        <v>1841647.87</v>
      </c>
      <c r="J50" s="8">
        <f>+I50-E50</f>
        <v>545692.37000000011</v>
      </c>
      <c r="K50" s="7">
        <f>IF(J50&lt;1,0,J50)</f>
        <v>545692.37000000011</v>
      </c>
    </row>
    <row r="51" spans="1:11" x14ac:dyDescent="0.3">
      <c r="A51" s="12">
        <v>11</v>
      </c>
      <c r="B51" s="11" t="s">
        <v>294</v>
      </c>
      <c r="C51" s="9" t="s">
        <v>437</v>
      </c>
      <c r="D51" s="9" t="s">
        <v>436</v>
      </c>
      <c r="E51" s="8">
        <v>0</v>
      </c>
      <c r="F51" s="8">
        <f>G51-E51</f>
        <v>0</v>
      </c>
      <c r="G51" s="8">
        <v>0</v>
      </c>
      <c r="H51" s="8">
        <v>77447.92</v>
      </c>
      <c r="I51" s="8">
        <v>77447.92</v>
      </c>
      <c r="J51" s="8">
        <f>+I51-E51</f>
        <v>77447.92</v>
      </c>
      <c r="K51" s="7">
        <f>IF(J51&lt;1,0,J51)</f>
        <v>77447.92</v>
      </c>
    </row>
    <row r="52" spans="1:11" x14ac:dyDescent="0.3">
      <c r="A52" s="12">
        <v>11</v>
      </c>
      <c r="B52" s="11" t="s">
        <v>294</v>
      </c>
      <c r="C52" s="9" t="s">
        <v>435</v>
      </c>
      <c r="D52" s="9" t="s">
        <v>434</v>
      </c>
      <c r="E52" s="8">
        <v>1594737.88</v>
      </c>
      <c r="F52" s="8">
        <f>G52-E52</f>
        <v>1.0000000009313226E-2</v>
      </c>
      <c r="G52" s="8">
        <v>1594737.89</v>
      </c>
      <c r="H52" s="8">
        <v>1768282.78</v>
      </c>
      <c r="I52" s="8">
        <v>1768282.78</v>
      </c>
      <c r="J52" s="8">
        <f>+I52-E52</f>
        <v>173544.90000000014</v>
      </c>
      <c r="K52" s="7">
        <f>IF(J52&lt;1,0,J52)</f>
        <v>173544.90000000014</v>
      </c>
    </row>
    <row r="53" spans="1:11" x14ac:dyDescent="0.3">
      <c r="A53" s="12">
        <v>11</v>
      </c>
      <c r="B53" s="11" t="s">
        <v>294</v>
      </c>
      <c r="C53" s="9" t="s">
        <v>433</v>
      </c>
      <c r="D53" s="9" t="s">
        <v>432</v>
      </c>
      <c r="E53" s="8">
        <v>1170080.54</v>
      </c>
      <c r="F53" s="8">
        <f>G53-E53</f>
        <v>0</v>
      </c>
      <c r="G53" s="8">
        <v>1170080.54</v>
      </c>
      <c r="H53" s="8">
        <v>2262493.77</v>
      </c>
      <c r="I53" s="8">
        <v>2262493.77</v>
      </c>
      <c r="J53" s="8">
        <f>+I53-E53</f>
        <v>1092413.23</v>
      </c>
      <c r="K53" s="7">
        <f>IF(J53&lt;1,0,J53)</f>
        <v>1092413.23</v>
      </c>
    </row>
    <row r="54" spans="1:11" x14ac:dyDescent="0.3">
      <c r="A54" s="12">
        <v>11</v>
      </c>
      <c r="B54" s="11" t="s">
        <v>294</v>
      </c>
      <c r="C54" s="9" t="s">
        <v>431</v>
      </c>
      <c r="D54" s="9" t="s">
        <v>430</v>
      </c>
      <c r="E54" s="8">
        <v>3222009.96</v>
      </c>
      <c r="F54" s="8">
        <f>G54-E54</f>
        <v>0</v>
      </c>
      <c r="G54" s="8">
        <v>3222009.96</v>
      </c>
      <c r="H54" s="8">
        <v>3724246</v>
      </c>
      <c r="I54" s="8">
        <v>3724246</v>
      </c>
      <c r="J54" s="8">
        <f>+I54-E54</f>
        <v>502236.04000000004</v>
      </c>
      <c r="K54" s="7">
        <f>IF(J54&lt;1,0,J54)</f>
        <v>502236.04000000004</v>
      </c>
    </row>
    <row r="55" spans="1:11" x14ac:dyDescent="0.3">
      <c r="A55" s="12">
        <v>11</v>
      </c>
      <c r="B55" s="11" t="s">
        <v>294</v>
      </c>
      <c r="C55" s="9" t="s">
        <v>429</v>
      </c>
      <c r="D55" s="9" t="s">
        <v>428</v>
      </c>
      <c r="E55" s="8">
        <v>190782.94</v>
      </c>
      <c r="F55" s="8">
        <f>G55-E55</f>
        <v>0</v>
      </c>
      <c r="G55" s="8">
        <v>190782.94</v>
      </c>
      <c r="H55" s="8">
        <v>147633</v>
      </c>
      <c r="I55" s="8">
        <v>147633</v>
      </c>
      <c r="J55" s="8">
        <f>+I55-E55</f>
        <v>-43149.94</v>
      </c>
      <c r="K55" s="7">
        <f>IF(J55&lt;1,0,J55)</f>
        <v>0</v>
      </c>
    </row>
    <row r="56" spans="1:11" x14ac:dyDescent="0.3">
      <c r="A56" s="12">
        <v>11</v>
      </c>
      <c r="B56" s="11" t="s">
        <v>294</v>
      </c>
      <c r="C56" s="9" t="s">
        <v>427</v>
      </c>
      <c r="D56" s="9" t="s">
        <v>426</v>
      </c>
      <c r="E56" s="8">
        <v>486169.9</v>
      </c>
      <c r="F56" s="8">
        <f>G56-E56</f>
        <v>0</v>
      </c>
      <c r="G56" s="8">
        <v>486169.9</v>
      </c>
      <c r="H56" s="8">
        <v>538396</v>
      </c>
      <c r="I56" s="8">
        <v>538396</v>
      </c>
      <c r="J56" s="8">
        <f>+I56-E56</f>
        <v>52226.099999999977</v>
      </c>
      <c r="K56" s="7">
        <f>IF(J56&lt;1,0,J56)</f>
        <v>52226.099999999977</v>
      </c>
    </row>
    <row r="57" spans="1:11" x14ac:dyDescent="0.3">
      <c r="A57" s="12">
        <v>11</v>
      </c>
      <c r="B57" s="11" t="s">
        <v>294</v>
      </c>
      <c r="C57" s="9" t="s">
        <v>425</v>
      </c>
      <c r="D57" s="9" t="s">
        <v>424</v>
      </c>
      <c r="E57" s="8">
        <v>70797.14</v>
      </c>
      <c r="F57" s="8">
        <f>G57-E57</f>
        <v>9.9999999947613105E-3</v>
      </c>
      <c r="G57" s="8">
        <v>70797.149999999994</v>
      </c>
      <c r="H57" s="8">
        <v>95690</v>
      </c>
      <c r="I57" s="8">
        <v>95690</v>
      </c>
      <c r="J57" s="8">
        <f>+I57-E57</f>
        <v>24892.86</v>
      </c>
      <c r="K57" s="7">
        <f>IF(J57&lt;1,0,J57)</f>
        <v>24892.86</v>
      </c>
    </row>
    <row r="58" spans="1:11" x14ac:dyDescent="0.3">
      <c r="A58" s="12">
        <v>11</v>
      </c>
      <c r="B58" s="11" t="s">
        <v>294</v>
      </c>
      <c r="C58" s="9" t="s">
        <v>423</v>
      </c>
      <c r="D58" s="9" t="s">
        <v>422</v>
      </c>
      <c r="E58" s="8">
        <v>2751605.47</v>
      </c>
      <c r="F58" s="8">
        <f>G58-E58</f>
        <v>0</v>
      </c>
      <c r="G58" s="8">
        <v>2751605.47</v>
      </c>
      <c r="H58" s="8">
        <v>2779406</v>
      </c>
      <c r="I58" s="8">
        <v>2779406</v>
      </c>
      <c r="J58" s="8">
        <f>+I58-E58</f>
        <v>27800.529999999795</v>
      </c>
      <c r="K58" s="7">
        <f>IF(J58&lt;1,0,J58)</f>
        <v>27800.529999999795</v>
      </c>
    </row>
    <row r="59" spans="1:11" x14ac:dyDescent="0.3">
      <c r="A59" s="12">
        <v>11</v>
      </c>
      <c r="B59" s="11" t="s">
        <v>294</v>
      </c>
      <c r="C59" s="9" t="s">
        <v>421</v>
      </c>
      <c r="D59" s="9" t="s">
        <v>420</v>
      </c>
      <c r="E59" s="8">
        <v>538844.05000000005</v>
      </c>
      <c r="F59" s="8">
        <f>G59-E59</f>
        <v>0</v>
      </c>
      <c r="G59" s="8">
        <v>538844.05000000005</v>
      </c>
      <c r="H59" s="8">
        <v>740809.64</v>
      </c>
      <c r="I59" s="8">
        <v>740809.64</v>
      </c>
      <c r="J59" s="8">
        <f>+I59-E59</f>
        <v>201965.58999999997</v>
      </c>
      <c r="K59" s="7">
        <f>IF(J59&lt;1,0,J59)</f>
        <v>201965.58999999997</v>
      </c>
    </row>
    <row r="60" spans="1:11" x14ac:dyDescent="0.3">
      <c r="A60" s="12">
        <v>11</v>
      </c>
      <c r="B60" s="11" t="s">
        <v>294</v>
      </c>
      <c r="C60" s="9" t="s">
        <v>419</v>
      </c>
      <c r="D60" s="9" t="s">
        <v>418</v>
      </c>
      <c r="E60" s="8">
        <v>23958.18</v>
      </c>
      <c r="F60" s="8">
        <f>G60-E60</f>
        <v>0</v>
      </c>
      <c r="G60" s="8">
        <v>23958.18</v>
      </c>
      <c r="H60" s="8">
        <v>19097</v>
      </c>
      <c r="I60" s="8">
        <v>19097</v>
      </c>
      <c r="J60" s="8">
        <f>+I60-E60</f>
        <v>-4861.18</v>
      </c>
      <c r="K60" s="7">
        <f>IF(J60&lt;1,0,J60)</f>
        <v>0</v>
      </c>
    </row>
    <row r="61" spans="1:11" x14ac:dyDescent="0.3">
      <c r="A61" s="12">
        <v>11</v>
      </c>
      <c r="B61" s="11" t="s">
        <v>294</v>
      </c>
      <c r="C61" s="9" t="s">
        <v>417</v>
      </c>
      <c r="D61" s="9" t="s">
        <v>416</v>
      </c>
      <c r="E61" s="8">
        <v>59452.1</v>
      </c>
      <c r="F61" s="8">
        <f>G61-E61</f>
        <v>-1.0000000002037268E-2</v>
      </c>
      <c r="G61" s="8">
        <v>59452.09</v>
      </c>
      <c r="H61" s="8">
        <v>35344</v>
      </c>
      <c r="I61" s="8">
        <v>35344</v>
      </c>
      <c r="J61" s="8">
        <f>+I61-E61</f>
        <v>-24108.1</v>
      </c>
      <c r="K61" s="7">
        <f>IF(J61&lt;1,0,J61)</f>
        <v>0</v>
      </c>
    </row>
    <row r="62" spans="1:11" x14ac:dyDescent="0.3">
      <c r="A62" s="12">
        <v>11</v>
      </c>
      <c r="B62" s="11" t="s">
        <v>294</v>
      </c>
      <c r="C62" s="9" t="s">
        <v>415</v>
      </c>
      <c r="D62" s="9" t="s">
        <v>414</v>
      </c>
      <c r="E62" s="8">
        <v>168056.72</v>
      </c>
      <c r="F62" s="8">
        <f>G62-E62</f>
        <v>1.0000000009313226E-2</v>
      </c>
      <c r="G62" s="8">
        <v>168056.73</v>
      </c>
      <c r="H62" s="8">
        <v>223855</v>
      </c>
      <c r="I62" s="8">
        <v>223855</v>
      </c>
      <c r="J62" s="8">
        <f>+I62-E62</f>
        <v>55798.28</v>
      </c>
      <c r="K62" s="7">
        <f>IF(J62&lt;1,0,J62)</f>
        <v>55798.28</v>
      </c>
    </row>
    <row r="63" spans="1:11" x14ac:dyDescent="0.3">
      <c r="A63" s="12">
        <v>11</v>
      </c>
      <c r="B63" s="11" t="s">
        <v>294</v>
      </c>
      <c r="C63" s="9" t="s">
        <v>413</v>
      </c>
      <c r="D63" s="9" t="s">
        <v>412</v>
      </c>
      <c r="E63" s="8">
        <v>150000</v>
      </c>
      <c r="F63" s="8">
        <f>G63-E63</f>
        <v>0</v>
      </c>
      <c r="G63" s="8">
        <v>150000</v>
      </c>
      <c r="H63" s="8">
        <v>303180</v>
      </c>
      <c r="I63" s="8">
        <v>303180</v>
      </c>
      <c r="J63" s="8">
        <f>+I63-E63</f>
        <v>153180</v>
      </c>
      <c r="K63" s="7">
        <f>IF(J63&lt;1,0,J63)</f>
        <v>153180</v>
      </c>
    </row>
    <row r="64" spans="1:11" x14ac:dyDescent="0.3">
      <c r="A64" s="12">
        <v>11</v>
      </c>
      <c r="B64" s="11" t="s">
        <v>294</v>
      </c>
      <c r="C64" s="9" t="s">
        <v>411</v>
      </c>
      <c r="D64" s="9" t="s">
        <v>410</v>
      </c>
      <c r="E64" s="8">
        <v>0</v>
      </c>
      <c r="F64" s="8">
        <f>G64-E64</f>
        <v>0</v>
      </c>
      <c r="G64" s="8">
        <v>0</v>
      </c>
      <c r="H64" s="8">
        <v>6087.47</v>
      </c>
      <c r="I64" s="8">
        <v>6087.47</v>
      </c>
      <c r="J64" s="8">
        <f>+I64-E64</f>
        <v>6087.47</v>
      </c>
      <c r="K64" s="7">
        <f>IF(J64&lt;1,0,J64)</f>
        <v>6087.47</v>
      </c>
    </row>
    <row r="65" spans="1:11" x14ac:dyDescent="0.3">
      <c r="A65" s="12">
        <v>11</v>
      </c>
      <c r="B65" s="11" t="s">
        <v>294</v>
      </c>
      <c r="C65" s="9" t="s">
        <v>409</v>
      </c>
      <c r="D65" s="9" t="s">
        <v>408</v>
      </c>
      <c r="E65" s="8">
        <v>681240</v>
      </c>
      <c r="F65" s="8">
        <f>G65-E65</f>
        <v>-2.0000000018626451E-2</v>
      </c>
      <c r="G65" s="8">
        <v>681239.98</v>
      </c>
      <c r="H65" s="8">
        <v>1024056.72</v>
      </c>
      <c r="I65" s="8">
        <v>1024056.72</v>
      </c>
      <c r="J65" s="8">
        <f>+I65-E65</f>
        <v>342816.72</v>
      </c>
      <c r="K65" s="7">
        <f>IF(J65&lt;1,0,J65)</f>
        <v>342816.72</v>
      </c>
    </row>
    <row r="66" spans="1:11" x14ac:dyDescent="0.3">
      <c r="A66" s="12">
        <v>11</v>
      </c>
      <c r="B66" s="11" t="s">
        <v>294</v>
      </c>
      <c r="C66" s="9" t="s">
        <v>407</v>
      </c>
      <c r="D66" s="9" t="s">
        <v>406</v>
      </c>
      <c r="E66" s="8">
        <v>213876</v>
      </c>
      <c r="F66" s="8">
        <f>G66-E66</f>
        <v>0</v>
      </c>
      <c r="G66" s="8">
        <v>213876</v>
      </c>
      <c r="H66" s="8">
        <v>443332.45</v>
      </c>
      <c r="I66" s="8">
        <v>443332.45</v>
      </c>
      <c r="J66" s="8">
        <f>+I66-E66</f>
        <v>229456.45</v>
      </c>
      <c r="K66" s="7">
        <f>IF(J66&lt;1,0,J66)</f>
        <v>229456.45</v>
      </c>
    </row>
    <row r="67" spans="1:11" x14ac:dyDescent="0.3">
      <c r="A67" s="12">
        <v>11</v>
      </c>
      <c r="B67" s="11" t="s">
        <v>294</v>
      </c>
      <c r="C67" s="9" t="s">
        <v>405</v>
      </c>
      <c r="D67" s="9" t="s">
        <v>404</v>
      </c>
      <c r="E67" s="8">
        <v>1051788</v>
      </c>
      <c r="F67" s="8">
        <f>G67-E67</f>
        <v>1.0000000009313226E-2</v>
      </c>
      <c r="G67" s="8">
        <v>1051788.01</v>
      </c>
      <c r="H67" s="8">
        <v>1281470.55</v>
      </c>
      <c r="I67" s="8">
        <v>1281470.55</v>
      </c>
      <c r="J67" s="8">
        <f>+I67-E67</f>
        <v>229682.55000000005</v>
      </c>
      <c r="K67" s="7">
        <f>IF(J67&lt;1,0,J67)</f>
        <v>229682.55000000005</v>
      </c>
    </row>
    <row r="68" spans="1:11" x14ac:dyDescent="0.3">
      <c r="A68" s="12">
        <v>11</v>
      </c>
      <c r="B68" s="11" t="s">
        <v>294</v>
      </c>
      <c r="C68" s="9" t="s">
        <v>403</v>
      </c>
      <c r="D68" s="9" t="s">
        <v>402</v>
      </c>
      <c r="E68" s="8">
        <v>0</v>
      </c>
      <c r="F68" s="8">
        <f>G68-E68</f>
        <v>0</v>
      </c>
      <c r="G68" s="8">
        <v>0</v>
      </c>
      <c r="H68" s="8">
        <v>2805761.73</v>
      </c>
      <c r="I68" s="8">
        <v>2805761.73</v>
      </c>
      <c r="J68" s="8">
        <f>+I68-E68</f>
        <v>2805761.73</v>
      </c>
      <c r="K68" s="7">
        <f>IF(J68&lt;1,0,J68)</f>
        <v>2805761.73</v>
      </c>
    </row>
    <row r="69" spans="1:11" x14ac:dyDescent="0.3">
      <c r="A69" s="12">
        <v>11</v>
      </c>
      <c r="B69" s="11" t="s">
        <v>294</v>
      </c>
      <c r="C69" s="9" t="s">
        <v>401</v>
      </c>
      <c r="D69" s="9" t="s">
        <v>400</v>
      </c>
      <c r="E69" s="8">
        <v>1402149.28</v>
      </c>
      <c r="F69" s="8">
        <f>G69-E69</f>
        <v>0</v>
      </c>
      <c r="G69" s="8">
        <v>1402149.28</v>
      </c>
      <c r="H69" s="8">
        <v>130277.48</v>
      </c>
      <c r="I69" s="8">
        <v>130277.48</v>
      </c>
      <c r="J69" s="8">
        <f>+I69-E69</f>
        <v>-1271871.8</v>
      </c>
      <c r="K69" s="7">
        <f>IF(J69&lt;1,0,J69)</f>
        <v>0</v>
      </c>
    </row>
    <row r="70" spans="1:11" x14ac:dyDescent="0.3">
      <c r="A70" s="12">
        <v>11</v>
      </c>
      <c r="B70" s="11" t="s">
        <v>294</v>
      </c>
      <c r="C70" s="9" t="s">
        <v>399</v>
      </c>
      <c r="D70" s="9" t="s">
        <v>398</v>
      </c>
      <c r="E70" s="8">
        <v>472434.65</v>
      </c>
      <c r="F70" s="8">
        <f>G70-E70</f>
        <v>9.9999999511055648E-3</v>
      </c>
      <c r="G70" s="8">
        <v>472434.66</v>
      </c>
      <c r="H70" s="8">
        <v>520046.38</v>
      </c>
      <c r="I70" s="8">
        <v>520046.38</v>
      </c>
      <c r="J70" s="8">
        <f>+I70-E70</f>
        <v>47611.729999999981</v>
      </c>
      <c r="K70" s="7">
        <f>IF(J70&lt;1,0,J70)</f>
        <v>47611.729999999981</v>
      </c>
    </row>
    <row r="71" spans="1:11" x14ac:dyDescent="0.3">
      <c r="A71" s="12">
        <v>11</v>
      </c>
      <c r="B71" s="11" t="s">
        <v>294</v>
      </c>
      <c r="C71" s="9" t="s">
        <v>397</v>
      </c>
      <c r="D71" s="9" t="s">
        <v>396</v>
      </c>
      <c r="E71" s="8">
        <v>20266756.489999998</v>
      </c>
      <c r="F71" s="8">
        <f>G71-E71</f>
        <v>0</v>
      </c>
      <c r="G71" s="8">
        <v>20266756.489999998</v>
      </c>
      <c r="H71" s="8">
        <v>26447259.949999999</v>
      </c>
      <c r="I71" s="8">
        <v>26447259.949999999</v>
      </c>
      <c r="J71" s="8">
        <f>+I71-E71</f>
        <v>6180503.4600000009</v>
      </c>
      <c r="K71" s="7">
        <f>IF(J71&lt;1,0,J71)</f>
        <v>6180503.4600000009</v>
      </c>
    </row>
    <row r="72" spans="1:11" x14ac:dyDescent="0.3">
      <c r="A72" s="12">
        <v>11</v>
      </c>
      <c r="B72" s="11" t="s">
        <v>294</v>
      </c>
      <c r="C72" s="9" t="s">
        <v>395</v>
      </c>
      <c r="D72" s="9" t="s">
        <v>394</v>
      </c>
      <c r="E72" s="8">
        <v>2810686.78</v>
      </c>
      <c r="F72" s="8">
        <f>G72-E72</f>
        <v>-9.9999997764825821E-3</v>
      </c>
      <c r="G72" s="8">
        <v>2810686.77</v>
      </c>
      <c r="H72" s="8">
        <v>5030655.93</v>
      </c>
      <c r="I72" s="8">
        <v>5030655.93</v>
      </c>
      <c r="J72" s="8">
        <f>+I72-E72</f>
        <v>2219969.15</v>
      </c>
      <c r="K72" s="7">
        <f>IF(J72&lt;1,0,J72)</f>
        <v>2219969.15</v>
      </c>
    </row>
    <row r="73" spans="1:11" x14ac:dyDescent="0.3">
      <c r="A73" s="12">
        <v>11</v>
      </c>
      <c r="B73" s="11" t="s">
        <v>294</v>
      </c>
      <c r="C73" s="9" t="s">
        <v>393</v>
      </c>
      <c r="D73" s="9" t="s">
        <v>392</v>
      </c>
      <c r="E73" s="8">
        <v>4086.89</v>
      </c>
      <c r="F73" s="8">
        <f>G73-E73</f>
        <v>0</v>
      </c>
      <c r="G73" s="8">
        <v>4086.89</v>
      </c>
      <c r="H73" s="8">
        <v>465478.71</v>
      </c>
      <c r="I73" s="8">
        <v>465478.71</v>
      </c>
      <c r="J73" s="8">
        <f>+I73-E73</f>
        <v>461391.82</v>
      </c>
      <c r="K73" s="7">
        <f>IF(J73&lt;1,0,J73)</f>
        <v>461391.82</v>
      </c>
    </row>
    <row r="74" spans="1:11" x14ac:dyDescent="0.3">
      <c r="A74" s="12">
        <v>11</v>
      </c>
      <c r="B74" s="11" t="s">
        <v>294</v>
      </c>
      <c r="C74" s="9" t="s">
        <v>391</v>
      </c>
      <c r="D74" s="9" t="s">
        <v>383</v>
      </c>
      <c r="E74" s="8">
        <v>2785608.95</v>
      </c>
      <c r="F74" s="8">
        <f>G74-E74</f>
        <v>0</v>
      </c>
      <c r="G74" s="8">
        <v>2785608.95</v>
      </c>
      <c r="H74" s="8">
        <v>3235561.84</v>
      </c>
      <c r="I74" s="8">
        <v>3235561.84</v>
      </c>
      <c r="J74" s="8">
        <f>+I74-E74</f>
        <v>449952.88999999966</v>
      </c>
      <c r="K74" s="7">
        <f>IF(J74&lt;1,0,J74)</f>
        <v>449952.88999999966</v>
      </c>
    </row>
    <row r="75" spans="1:11" x14ac:dyDescent="0.3">
      <c r="A75" s="12">
        <v>11</v>
      </c>
      <c r="B75" s="11" t="s">
        <v>294</v>
      </c>
      <c r="C75" s="9" t="s">
        <v>390</v>
      </c>
      <c r="D75" s="9" t="s">
        <v>389</v>
      </c>
      <c r="E75" s="8">
        <v>261678.88</v>
      </c>
      <c r="F75" s="8">
        <f>G75-E75</f>
        <v>0</v>
      </c>
      <c r="G75" s="8">
        <v>261678.88</v>
      </c>
      <c r="H75" s="8">
        <v>406737.23</v>
      </c>
      <c r="I75" s="8">
        <v>406737.23</v>
      </c>
      <c r="J75" s="8">
        <f>+I75-E75</f>
        <v>145058.34999999998</v>
      </c>
      <c r="K75" s="7">
        <f>IF(J75&lt;1,0,J75)</f>
        <v>145058.34999999998</v>
      </c>
    </row>
    <row r="76" spans="1:11" x14ac:dyDescent="0.3">
      <c r="A76" s="12">
        <v>11</v>
      </c>
      <c r="B76" s="11" t="s">
        <v>294</v>
      </c>
      <c r="C76" s="9" t="s">
        <v>388</v>
      </c>
      <c r="D76" s="9" t="s">
        <v>387</v>
      </c>
      <c r="E76" s="8">
        <v>45361.55</v>
      </c>
      <c r="F76" s="8">
        <f>G76-E76</f>
        <v>-45361.55</v>
      </c>
      <c r="G76" s="8">
        <v>0</v>
      </c>
      <c r="H76" s="8">
        <v>0</v>
      </c>
      <c r="I76" s="8">
        <v>0</v>
      </c>
      <c r="J76" s="8">
        <f>+I76-E76</f>
        <v>-45361.55</v>
      </c>
      <c r="K76" s="7">
        <f>IF(J76&lt;1,0,J76)</f>
        <v>0</v>
      </c>
    </row>
    <row r="77" spans="1:11" x14ac:dyDescent="0.3">
      <c r="A77" s="12">
        <v>11</v>
      </c>
      <c r="B77" s="11" t="s">
        <v>294</v>
      </c>
      <c r="C77" s="9" t="s">
        <v>386</v>
      </c>
      <c r="D77" s="9" t="s">
        <v>385</v>
      </c>
      <c r="E77" s="8">
        <v>4000000</v>
      </c>
      <c r="F77" s="8">
        <f>G77-E77</f>
        <v>0</v>
      </c>
      <c r="G77" s="8">
        <v>4000000</v>
      </c>
      <c r="H77" s="8">
        <v>4693956.32</v>
      </c>
      <c r="I77" s="8">
        <v>4693956.32</v>
      </c>
      <c r="J77" s="8">
        <f>+I77-E77</f>
        <v>693956.3200000003</v>
      </c>
      <c r="K77" s="7">
        <f>IF(J77&lt;1,0,J77)</f>
        <v>693956.3200000003</v>
      </c>
    </row>
    <row r="78" spans="1:11" x14ac:dyDescent="0.3">
      <c r="A78" s="12">
        <v>11</v>
      </c>
      <c r="B78" s="11" t="s">
        <v>294</v>
      </c>
      <c r="C78" s="9" t="s">
        <v>384</v>
      </c>
      <c r="D78" s="9" t="s">
        <v>383</v>
      </c>
      <c r="E78" s="8">
        <v>39000</v>
      </c>
      <c r="F78" s="8">
        <f>G78-E78</f>
        <v>0</v>
      </c>
      <c r="G78" s="8">
        <v>39000</v>
      </c>
      <c r="H78" s="8">
        <v>33946.35</v>
      </c>
      <c r="I78" s="8">
        <v>33946.35</v>
      </c>
      <c r="J78" s="8">
        <f>+I78-E78</f>
        <v>-5053.6500000000015</v>
      </c>
      <c r="K78" s="7">
        <f>IF(J78&lt;1,0,J78)</f>
        <v>0</v>
      </c>
    </row>
    <row r="79" spans="1:11" x14ac:dyDescent="0.3">
      <c r="A79" s="12">
        <v>11</v>
      </c>
      <c r="B79" s="11" t="s">
        <v>294</v>
      </c>
      <c r="C79" s="9" t="s">
        <v>382</v>
      </c>
      <c r="D79" s="9" t="s">
        <v>381</v>
      </c>
      <c r="E79" s="8">
        <v>5555944.6399999997</v>
      </c>
      <c r="F79" s="8">
        <f>G79-E79</f>
        <v>0</v>
      </c>
      <c r="G79" s="8">
        <v>5555944.6399999997</v>
      </c>
      <c r="H79" s="8">
        <v>5497690.4500000002</v>
      </c>
      <c r="I79" s="8">
        <v>5497690.4500000002</v>
      </c>
      <c r="J79" s="8">
        <f>+I79-E79</f>
        <v>-58254.189999999478</v>
      </c>
      <c r="K79" s="7">
        <f>IF(J79&lt;1,0,J79)</f>
        <v>0</v>
      </c>
    </row>
    <row r="80" spans="1:11" x14ac:dyDescent="0.3">
      <c r="A80" s="12">
        <v>11</v>
      </c>
      <c r="B80" s="11" t="s">
        <v>294</v>
      </c>
      <c r="C80" s="9" t="s">
        <v>380</v>
      </c>
      <c r="D80" s="9" t="s">
        <v>379</v>
      </c>
      <c r="E80" s="8">
        <v>3154007.86</v>
      </c>
      <c r="F80" s="8">
        <f>G80-E80</f>
        <v>0</v>
      </c>
      <c r="G80" s="8">
        <v>3154007.86</v>
      </c>
      <c r="H80" s="8">
        <v>2704508.41</v>
      </c>
      <c r="I80" s="8">
        <v>2704508.41</v>
      </c>
      <c r="J80" s="8">
        <f>+I80-E80</f>
        <v>-449499.44999999972</v>
      </c>
      <c r="K80" s="7">
        <f>IF(J80&lt;1,0,J80)</f>
        <v>0</v>
      </c>
    </row>
    <row r="81" spans="1:11" x14ac:dyDescent="0.3">
      <c r="A81" s="12">
        <v>11</v>
      </c>
      <c r="B81" s="11" t="s">
        <v>294</v>
      </c>
      <c r="C81" s="9" t="s">
        <v>378</v>
      </c>
      <c r="D81" s="9" t="s">
        <v>377</v>
      </c>
      <c r="E81" s="8">
        <v>280351.19</v>
      </c>
      <c r="F81" s="8">
        <f>G81-E81</f>
        <v>1.0000000009313226E-2</v>
      </c>
      <c r="G81" s="8">
        <v>280351.2</v>
      </c>
      <c r="H81" s="8">
        <v>140835.34</v>
      </c>
      <c r="I81" s="8">
        <v>140835.34</v>
      </c>
      <c r="J81" s="8">
        <f>+I81-E81</f>
        <v>-139515.85</v>
      </c>
      <c r="K81" s="7">
        <f>IF(J81&lt;1,0,J81)</f>
        <v>0</v>
      </c>
    </row>
    <row r="82" spans="1:11" x14ac:dyDescent="0.3">
      <c r="A82" s="12">
        <v>11</v>
      </c>
      <c r="B82" s="11" t="s">
        <v>294</v>
      </c>
      <c r="C82" s="9" t="s">
        <v>376</v>
      </c>
      <c r="D82" s="9" t="s">
        <v>375</v>
      </c>
      <c r="E82" s="8">
        <v>273937.23</v>
      </c>
      <c r="F82" s="8">
        <f>G82-E82</f>
        <v>0</v>
      </c>
      <c r="G82" s="8">
        <v>273937.23</v>
      </c>
      <c r="H82" s="8">
        <v>540227.09</v>
      </c>
      <c r="I82" s="8">
        <v>540227.09</v>
      </c>
      <c r="J82" s="8">
        <f>+I82-E82</f>
        <v>266289.86</v>
      </c>
      <c r="K82" s="7">
        <f>IF(J82&lt;1,0,J82)</f>
        <v>266289.86</v>
      </c>
    </row>
    <row r="83" spans="1:11" x14ac:dyDescent="0.3">
      <c r="A83" s="12">
        <v>11</v>
      </c>
      <c r="B83" s="11" t="s">
        <v>294</v>
      </c>
      <c r="C83" s="9" t="s">
        <v>374</v>
      </c>
      <c r="D83" s="9" t="s">
        <v>373</v>
      </c>
      <c r="E83" s="8">
        <v>1038874.1</v>
      </c>
      <c r="F83" s="8">
        <f>G83-E83</f>
        <v>-1.0000000009313226E-2</v>
      </c>
      <c r="G83" s="8">
        <v>1038874.09</v>
      </c>
      <c r="H83" s="8">
        <v>1001782.81</v>
      </c>
      <c r="I83" s="8">
        <v>1001782.81</v>
      </c>
      <c r="J83" s="8">
        <f>+I83-E83</f>
        <v>-37091.289999999921</v>
      </c>
      <c r="K83" s="7">
        <f>IF(J83&lt;1,0,J83)</f>
        <v>0</v>
      </c>
    </row>
    <row r="84" spans="1:11" x14ac:dyDescent="0.3">
      <c r="A84" s="12">
        <v>11</v>
      </c>
      <c r="B84" s="11" t="s">
        <v>294</v>
      </c>
      <c r="C84" s="9" t="s">
        <v>372</v>
      </c>
      <c r="D84" s="9" t="s">
        <v>371</v>
      </c>
      <c r="E84" s="8">
        <v>257635.93</v>
      </c>
      <c r="F84" s="8">
        <f>G84-E84</f>
        <v>0</v>
      </c>
      <c r="G84" s="8">
        <v>257635.93</v>
      </c>
      <c r="H84" s="8">
        <v>49977.72</v>
      </c>
      <c r="I84" s="8">
        <v>49977.72</v>
      </c>
      <c r="J84" s="8">
        <f>+I84-E84</f>
        <v>-207658.21</v>
      </c>
      <c r="K84" s="7">
        <f>IF(J84&lt;1,0,J84)</f>
        <v>0</v>
      </c>
    </row>
    <row r="85" spans="1:11" x14ac:dyDescent="0.3">
      <c r="A85" s="12">
        <v>11</v>
      </c>
      <c r="B85" s="11" t="s">
        <v>294</v>
      </c>
      <c r="C85" s="9" t="s">
        <v>370</v>
      </c>
      <c r="D85" s="9" t="s">
        <v>369</v>
      </c>
      <c r="E85" s="8">
        <v>6160314.7300000004</v>
      </c>
      <c r="F85" s="8">
        <f>G85-E85</f>
        <v>0</v>
      </c>
      <c r="G85" s="8">
        <v>6160314.7300000004</v>
      </c>
      <c r="H85" s="8">
        <v>2280283.7000000002</v>
      </c>
      <c r="I85" s="8">
        <v>2280283.7000000002</v>
      </c>
      <c r="J85" s="8">
        <f>+I85-E85</f>
        <v>-3880031.0300000003</v>
      </c>
      <c r="K85" s="7">
        <f>IF(J85&lt;1,0,J85)</f>
        <v>0</v>
      </c>
    </row>
    <row r="86" spans="1:11" x14ac:dyDescent="0.3">
      <c r="A86" s="12">
        <v>11</v>
      </c>
      <c r="B86" s="11" t="s">
        <v>294</v>
      </c>
      <c r="C86" s="9" t="s">
        <v>368</v>
      </c>
      <c r="D86" s="9" t="s">
        <v>367</v>
      </c>
      <c r="E86" s="8">
        <v>4437489.54</v>
      </c>
      <c r="F86" s="8">
        <f>G86-E86</f>
        <v>0</v>
      </c>
      <c r="G86" s="8">
        <v>4437489.54</v>
      </c>
      <c r="H86" s="8">
        <v>8652189.9199999999</v>
      </c>
      <c r="I86" s="8">
        <v>8652189.9199999999</v>
      </c>
      <c r="J86" s="8">
        <f>+I86-E86</f>
        <v>4214700.38</v>
      </c>
      <c r="K86" s="7">
        <f>IF(J86&lt;1,0,J86)</f>
        <v>4214700.38</v>
      </c>
    </row>
    <row r="87" spans="1:11" x14ac:dyDescent="0.3">
      <c r="A87" s="12">
        <v>11</v>
      </c>
      <c r="B87" s="11" t="s">
        <v>294</v>
      </c>
      <c r="C87" s="9" t="s">
        <v>366</v>
      </c>
      <c r="D87" s="9" t="s">
        <v>365</v>
      </c>
      <c r="E87" s="8">
        <v>5013530.9000000004</v>
      </c>
      <c r="F87" s="8">
        <f>G87-E87</f>
        <v>0</v>
      </c>
      <c r="G87" s="8">
        <v>5013530.9000000004</v>
      </c>
      <c r="H87" s="8">
        <v>6296496.1299999999</v>
      </c>
      <c r="I87" s="8">
        <v>6296496.1299999999</v>
      </c>
      <c r="J87" s="8">
        <f>+I87-E87</f>
        <v>1282965.2299999995</v>
      </c>
      <c r="K87" s="7">
        <f>IF(J87&lt;1,0,J87)</f>
        <v>1282965.2299999995</v>
      </c>
    </row>
    <row r="88" spans="1:11" x14ac:dyDescent="0.3">
      <c r="A88" s="12">
        <v>11</v>
      </c>
      <c r="B88" s="11" t="s">
        <v>294</v>
      </c>
      <c r="C88" s="9" t="s">
        <v>364</v>
      </c>
      <c r="D88" s="9" t="s">
        <v>363</v>
      </c>
      <c r="E88" s="8">
        <v>0</v>
      </c>
      <c r="F88" s="8">
        <f>G88-E88</f>
        <v>0</v>
      </c>
      <c r="G88" s="8">
        <v>0</v>
      </c>
      <c r="H88" s="8">
        <v>814.12</v>
      </c>
      <c r="I88" s="8">
        <v>814.12</v>
      </c>
      <c r="J88" s="8">
        <f>+I88-E88</f>
        <v>814.12</v>
      </c>
      <c r="K88" s="7">
        <f>IF(J88&lt;1,0,J88)</f>
        <v>814.12</v>
      </c>
    </row>
    <row r="89" spans="1:11" x14ac:dyDescent="0.3">
      <c r="A89" s="12">
        <v>11</v>
      </c>
      <c r="B89" s="11" t="s">
        <v>294</v>
      </c>
      <c r="C89" s="9" t="s">
        <v>362</v>
      </c>
      <c r="D89" s="9" t="s">
        <v>361</v>
      </c>
      <c r="E89" s="8">
        <v>1081.6199999999999</v>
      </c>
      <c r="F89" s="8">
        <f>G89-E89</f>
        <v>-1081.6199999999999</v>
      </c>
      <c r="G89" s="8">
        <v>0</v>
      </c>
      <c r="H89" s="8">
        <v>0</v>
      </c>
      <c r="I89" s="8">
        <v>0</v>
      </c>
      <c r="J89" s="8">
        <f>+I89-E89</f>
        <v>-1081.6199999999999</v>
      </c>
      <c r="K89" s="7">
        <f>IF(J89&lt;1,0,J89)</f>
        <v>0</v>
      </c>
    </row>
    <row r="90" spans="1:11" x14ac:dyDescent="0.3">
      <c r="A90" s="12">
        <v>11</v>
      </c>
      <c r="B90" s="11" t="s">
        <v>294</v>
      </c>
      <c r="C90" s="9" t="s">
        <v>360</v>
      </c>
      <c r="D90" s="9" t="s">
        <v>359</v>
      </c>
      <c r="E90" s="8">
        <v>508699.66</v>
      </c>
      <c r="F90" s="8">
        <f>G90-E90</f>
        <v>0</v>
      </c>
      <c r="G90" s="8">
        <v>508699.66</v>
      </c>
      <c r="H90" s="8">
        <v>1921557.07</v>
      </c>
      <c r="I90" s="8">
        <v>1921557.07</v>
      </c>
      <c r="J90" s="8">
        <f>+I90-E90</f>
        <v>1412857.4100000001</v>
      </c>
      <c r="K90" s="7">
        <f>IF(J90&lt;1,0,J90)</f>
        <v>1412857.4100000001</v>
      </c>
    </row>
    <row r="91" spans="1:11" x14ac:dyDescent="0.3">
      <c r="A91" s="12">
        <v>11</v>
      </c>
      <c r="B91" s="11" t="s">
        <v>294</v>
      </c>
      <c r="C91" s="9" t="s">
        <v>358</v>
      </c>
      <c r="D91" s="9" t="s">
        <v>357</v>
      </c>
      <c r="E91" s="8">
        <v>9600</v>
      </c>
      <c r="F91" s="8">
        <f>G91-E91</f>
        <v>1.0000000000218279E-2</v>
      </c>
      <c r="G91" s="8">
        <v>9600.01</v>
      </c>
      <c r="H91" s="8">
        <v>347989.54</v>
      </c>
      <c r="I91" s="8">
        <v>347989.54</v>
      </c>
      <c r="J91" s="8">
        <f>+I91-E91</f>
        <v>338389.54</v>
      </c>
      <c r="K91" s="7">
        <f>IF(J91&lt;1,0,J91)</f>
        <v>338389.54</v>
      </c>
    </row>
    <row r="92" spans="1:11" x14ac:dyDescent="0.3">
      <c r="A92" s="12">
        <v>11</v>
      </c>
      <c r="B92" s="11" t="s">
        <v>294</v>
      </c>
      <c r="C92" s="9" t="s">
        <v>356</v>
      </c>
      <c r="D92" s="9" t="s">
        <v>355</v>
      </c>
      <c r="E92" s="8">
        <v>5950000</v>
      </c>
      <c r="F92" s="8">
        <f>G92-E92</f>
        <v>0</v>
      </c>
      <c r="G92" s="8">
        <v>5950000</v>
      </c>
      <c r="H92" s="8">
        <v>7171511.0499999998</v>
      </c>
      <c r="I92" s="8">
        <v>7171511.0499999998</v>
      </c>
      <c r="J92" s="8">
        <f>+I92-E92</f>
        <v>1221511.0499999998</v>
      </c>
      <c r="K92" s="7">
        <f>IF(J92&lt;1,0,J92)</f>
        <v>1221511.0499999998</v>
      </c>
    </row>
    <row r="93" spans="1:11" x14ac:dyDescent="0.3">
      <c r="A93" s="12">
        <v>11</v>
      </c>
      <c r="B93" s="11" t="s">
        <v>294</v>
      </c>
      <c r="C93" s="9" t="s">
        <v>354</v>
      </c>
      <c r="D93" s="9" t="s">
        <v>353</v>
      </c>
      <c r="E93" s="8">
        <v>303000</v>
      </c>
      <c r="F93" s="8">
        <f>G93-E93</f>
        <v>0</v>
      </c>
      <c r="G93" s="8">
        <v>303000</v>
      </c>
      <c r="H93" s="8">
        <v>1051576.53</v>
      </c>
      <c r="I93" s="8">
        <v>1051576.53</v>
      </c>
      <c r="J93" s="8">
        <f>+I93-E93</f>
        <v>748576.53</v>
      </c>
      <c r="K93" s="7">
        <f>IF(J93&lt;1,0,J93)</f>
        <v>748576.53</v>
      </c>
    </row>
    <row r="94" spans="1:11" x14ac:dyDescent="0.3">
      <c r="A94" s="12">
        <v>11</v>
      </c>
      <c r="B94" s="11" t="s">
        <v>294</v>
      </c>
      <c r="C94" s="9" t="s">
        <v>352</v>
      </c>
      <c r="D94" s="9" t="s">
        <v>351</v>
      </c>
      <c r="E94" s="8">
        <v>55000</v>
      </c>
      <c r="F94" s="8">
        <f>G94-E94</f>
        <v>-55000</v>
      </c>
      <c r="G94" s="8">
        <v>0</v>
      </c>
      <c r="H94" s="8">
        <v>0</v>
      </c>
      <c r="I94" s="8">
        <v>0</v>
      </c>
      <c r="J94" s="8">
        <f>+I94-E94</f>
        <v>-55000</v>
      </c>
      <c r="K94" s="7">
        <f>IF(J94&lt;1,0,J94)</f>
        <v>0</v>
      </c>
    </row>
    <row r="95" spans="1:11" x14ac:dyDescent="0.3">
      <c r="A95" s="12">
        <v>11</v>
      </c>
      <c r="B95" s="11" t="s">
        <v>294</v>
      </c>
      <c r="C95" s="9" t="s">
        <v>350</v>
      </c>
      <c r="D95" s="9" t="s">
        <v>349</v>
      </c>
      <c r="E95" s="8">
        <v>36000</v>
      </c>
      <c r="F95" s="8">
        <f>G95-E95</f>
        <v>0</v>
      </c>
      <c r="G95" s="8">
        <v>36000</v>
      </c>
      <c r="H95" s="8">
        <v>43784.639999999999</v>
      </c>
      <c r="I95" s="8">
        <v>43784.639999999999</v>
      </c>
      <c r="J95" s="8">
        <f>+I95-E95</f>
        <v>7784.6399999999994</v>
      </c>
      <c r="K95" s="7">
        <f>IF(J95&lt;1,0,J95)</f>
        <v>7784.6399999999994</v>
      </c>
    </row>
    <row r="96" spans="1:11" x14ac:dyDescent="0.3">
      <c r="A96" s="12">
        <v>11</v>
      </c>
      <c r="B96" s="11" t="s">
        <v>294</v>
      </c>
      <c r="C96" s="9" t="s">
        <v>348</v>
      </c>
      <c r="D96" s="9" t="s">
        <v>347</v>
      </c>
      <c r="E96" s="8">
        <v>38000</v>
      </c>
      <c r="F96" s="8">
        <f>G96-E96</f>
        <v>0</v>
      </c>
      <c r="G96" s="8">
        <v>38000</v>
      </c>
      <c r="H96" s="8">
        <v>94639.85</v>
      </c>
      <c r="I96" s="8">
        <v>94639.85</v>
      </c>
      <c r="J96" s="8">
        <f>+I96-E96</f>
        <v>56639.850000000006</v>
      </c>
      <c r="K96" s="7">
        <f>IF(J96&lt;1,0,J96)</f>
        <v>56639.850000000006</v>
      </c>
    </row>
    <row r="97" spans="1:11" x14ac:dyDescent="0.3">
      <c r="A97" s="12">
        <v>11</v>
      </c>
      <c r="B97" s="11" t="s">
        <v>294</v>
      </c>
      <c r="C97" s="9" t="s">
        <v>346</v>
      </c>
      <c r="D97" s="9" t="s">
        <v>345</v>
      </c>
      <c r="E97" s="8">
        <v>72500</v>
      </c>
      <c r="F97" s="8">
        <f>G97-E97</f>
        <v>0</v>
      </c>
      <c r="G97" s="8">
        <v>72500</v>
      </c>
      <c r="H97" s="8">
        <v>285525.65000000002</v>
      </c>
      <c r="I97" s="8">
        <v>285525.65000000002</v>
      </c>
      <c r="J97" s="8">
        <f>+I97-E97</f>
        <v>213025.65000000002</v>
      </c>
      <c r="K97" s="7">
        <f>IF(J97&lt;1,0,J97)</f>
        <v>213025.65000000002</v>
      </c>
    </row>
    <row r="98" spans="1:11" x14ac:dyDescent="0.3">
      <c r="A98" s="12">
        <v>11</v>
      </c>
      <c r="B98" s="11" t="s">
        <v>294</v>
      </c>
      <c r="C98" s="9" t="s">
        <v>344</v>
      </c>
      <c r="D98" s="9" t="s">
        <v>343</v>
      </c>
      <c r="E98" s="8">
        <v>2916121.23</v>
      </c>
      <c r="F98" s="8">
        <f>G98-E98</f>
        <v>0</v>
      </c>
      <c r="G98" s="8">
        <v>2916121.23</v>
      </c>
      <c r="H98" s="8">
        <v>2546404.0299999998</v>
      </c>
      <c r="I98" s="8">
        <v>2546404.0299999998</v>
      </c>
      <c r="J98" s="8">
        <f>+I98-E98</f>
        <v>-369717.20000000019</v>
      </c>
      <c r="K98" s="7">
        <f>IF(J98&lt;1,0,J98)</f>
        <v>0</v>
      </c>
    </row>
    <row r="99" spans="1:11" x14ac:dyDescent="0.3">
      <c r="A99" s="12">
        <v>11</v>
      </c>
      <c r="B99" s="11" t="s">
        <v>294</v>
      </c>
      <c r="C99" s="9" t="s">
        <v>342</v>
      </c>
      <c r="D99" s="9" t="s">
        <v>341</v>
      </c>
      <c r="E99" s="8">
        <v>32269.01</v>
      </c>
      <c r="F99" s="8">
        <f>G99-E99</f>
        <v>-9.9999999983992893E-3</v>
      </c>
      <c r="G99" s="8">
        <v>32269</v>
      </c>
      <c r="H99" s="8">
        <v>43200</v>
      </c>
      <c r="I99" s="8">
        <v>43200</v>
      </c>
      <c r="J99" s="8">
        <f>+I99-E99</f>
        <v>10930.990000000002</v>
      </c>
      <c r="K99" s="7">
        <f>IF(J99&lt;1,0,J99)</f>
        <v>10930.990000000002</v>
      </c>
    </row>
    <row r="100" spans="1:11" x14ac:dyDescent="0.3">
      <c r="A100" s="12">
        <v>11</v>
      </c>
      <c r="B100" s="11" t="s">
        <v>294</v>
      </c>
      <c r="C100" s="9" t="s">
        <v>340</v>
      </c>
      <c r="D100" s="9" t="s">
        <v>339</v>
      </c>
      <c r="E100" s="8">
        <v>213722.83</v>
      </c>
      <c r="F100" s="8">
        <f>G100-E100</f>
        <v>1.0000000009313226E-2</v>
      </c>
      <c r="G100" s="8">
        <v>213722.84</v>
      </c>
      <c r="H100" s="8">
        <v>331454</v>
      </c>
      <c r="I100" s="8">
        <v>331454</v>
      </c>
      <c r="J100" s="8">
        <f>+I100-E100</f>
        <v>117731.17000000001</v>
      </c>
      <c r="K100" s="7">
        <f>IF(J100&lt;1,0,J100)</f>
        <v>117731.17000000001</v>
      </c>
    </row>
    <row r="101" spans="1:11" x14ac:dyDescent="0.3">
      <c r="A101" s="12">
        <v>11</v>
      </c>
      <c r="B101" s="11" t="s">
        <v>294</v>
      </c>
      <c r="C101" s="9" t="s">
        <v>338</v>
      </c>
      <c r="D101" s="9" t="s">
        <v>337</v>
      </c>
      <c r="E101" s="8">
        <v>14041.04</v>
      </c>
      <c r="F101" s="8">
        <f>G101-E101</f>
        <v>0</v>
      </c>
      <c r="G101" s="8">
        <v>14041.04</v>
      </c>
      <c r="H101" s="8">
        <v>13010.93</v>
      </c>
      <c r="I101" s="8">
        <v>13010.93</v>
      </c>
      <c r="J101" s="8">
        <f>+I101-E101</f>
        <v>-1030.1100000000006</v>
      </c>
      <c r="K101" s="7">
        <f>IF(J101&lt;1,0,J101)</f>
        <v>0</v>
      </c>
    </row>
    <row r="102" spans="1:11" x14ac:dyDescent="0.3">
      <c r="A102" s="12">
        <v>11</v>
      </c>
      <c r="B102" s="11" t="s">
        <v>294</v>
      </c>
      <c r="C102" s="9" t="s">
        <v>336</v>
      </c>
      <c r="D102" s="9" t="s">
        <v>335</v>
      </c>
      <c r="E102" s="8">
        <v>671652.91</v>
      </c>
      <c r="F102" s="8">
        <f>G102-E102</f>
        <v>0</v>
      </c>
      <c r="G102" s="8">
        <v>671652.91</v>
      </c>
      <c r="H102" s="8">
        <v>726829.48</v>
      </c>
      <c r="I102" s="8">
        <v>726829.48</v>
      </c>
      <c r="J102" s="8">
        <f>+I102-E102</f>
        <v>55176.569999999949</v>
      </c>
      <c r="K102" s="7">
        <f>IF(J102&lt;1,0,J102)</f>
        <v>55176.569999999949</v>
      </c>
    </row>
    <row r="103" spans="1:11" x14ac:dyDescent="0.3">
      <c r="A103" s="12">
        <v>11</v>
      </c>
      <c r="B103" s="11" t="s">
        <v>294</v>
      </c>
      <c r="C103" s="9" t="s">
        <v>334</v>
      </c>
      <c r="D103" s="9" t="s">
        <v>333</v>
      </c>
      <c r="E103" s="8">
        <v>1315492.5</v>
      </c>
      <c r="F103" s="8">
        <f>G103-E103</f>
        <v>-1.0000000009313226E-2</v>
      </c>
      <c r="G103" s="8">
        <v>1315492.49</v>
      </c>
      <c r="H103" s="8">
        <v>1670634</v>
      </c>
      <c r="I103" s="8">
        <v>1670634</v>
      </c>
      <c r="J103" s="8">
        <f>+I103-E103</f>
        <v>355141.5</v>
      </c>
      <c r="K103" s="7">
        <f>IF(J103&lt;1,0,J103)</f>
        <v>355141.5</v>
      </c>
    </row>
    <row r="104" spans="1:11" x14ac:dyDescent="0.3">
      <c r="A104" s="12">
        <v>11</v>
      </c>
      <c r="B104" s="11" t="s">
        <v>294</v>
      </c>
      <c r="C104" s="9" t="s">
        <v>332</v>
      </c>
      <c r="D104" s="9" t="s">
        <v>331</v>
      </c>
      <c r="E104" s="8">
        <v>584153.66</v>
      </c>
      <c r="F104" s="8">
        <f>G104-E104</f>
        <v>0</v>
      </c>
      <c r="G104" s="8">
        <v>584153.66</v>
      </c>
      <c r="H104" s="8">
        <v>493395.54</v>
      </c>
      <c r="I104" s="8">
        <v>493395.54</v>
      </c>
      <c r="J104" s="8">
        <f>+I104-E104</f>
        <v>-90758.120000000054</v>
      </c>
      <c r="K104" s="7">
        <f>IF(J104&lt;1,0,J104)</f>
        <v>0</v>
      </c>
    </row>
    <row r="105" spans="1:11" x14ac:dyDescent="0.3">
      <c r="A105" s="12">
        <v>11</v>
      </c>
      <c r="B105" s="11" t="s">
        <v>294</v>
      </c>
      <c r="C105" s="9" t="s">
        <v>330</v>
      </c>
      <c r="D105" s="9" t="s">
        <v>329</v>
      </c>
      <c r="E105" s="8">
        <v>33395.760000000002</v>
      </c>
      <c r="F105" s="8">
        <f>G105-E105</f>
        <v>-1.0000000002037268E-2</v>
      </c>
      <c r="G105" s="8">
        <v>33395.75</v>
      </c>
      <c r="H105" s="8">
        <v>11456.33</v>
      </c>
      <c r="I105" s="8">
        <v>11456.33</v>
      </c>
      <c r="J105" s="8">
        <f>+I105-E105</f>
        <v>-21939.43</v>
      </c>
      <c r="K105" s="7">
        <f>IF(J105&lt;1,0,J105)</f>
        <v>0</v>
      </c>
    </row>
    <row r="106" spans="1:11" x14ac:dyDescent="0.3">
      <c r="A106" s="12">
        <v>11</v>
      </c>
      <c r="B106" s="11" t="s">
        <v>294</v>
      </c>
      <c r="C106" s="9" t="s">
        <v>328</v>
      </c>
      <c r="D106" s="9" t="s">
        <v>327</v>
      </c>
      <c r="E106" s="8">
        <v>194823864.97999999</v>
      </c>
      <c r="F106" s="8">
        <f>G106-E106</f>
        <v>0</v>
      </c>
      <c r="G106" s="8">
        <v>194823864.97999999</v>
      </c>
      <c r="H106" s="8">
        <v>179511877.75</v>
      </c>
      <c r="I106" s="8">
        <v>179511877.75</v>
      </c>
      <c r="J106" s="8">
        <f>+I106-E106</f>
        <v>-15311987.229999989</v>
      </c>
      <c r="K106" s="7">
        <f>IF(J106&lt;1,0,J106)</f>
        <v>0</v>
      </c>
    </row>
    <row r="107" spans="1:11" x14ac:dyDescent="0.3">
      <c r="A107" s="12">
        <v>11</v>
      </c>
      <c r="B107" s="11" t="s">
        <v>294</v>
      </c>
      <c r="C107" s="9" t="s">
        <v>326</v>
      </c>
      <c r="D107" s="9" t="s">
        <v>325</v>
      </c>
      <c r="E107" s="8">
        <v>1275592.02</v>
      </c>
      <c r="F107" s="8">
        <f>G107-E107</f>
        <v>0</v>
      </c>
      <c r="G107" s="8">
        <v>1275592.02</v>
      </c>
      <c r="H107" s="8">
        <v>793157.86</v>
      </c>
      <c r="I107" s="8">
        <v>793157.86</v>
      </c>
      <c r="J107" s="8">
        <f>+I107-E107</f>
        <v>-482434.16000000003</v>
      </c>
      <c r="K107" s="7">
        <f>IF(J107&lt;1,0,J107)</f>
        <v>0</v>
      </c>
    </row>
    <row r="108" spans="1:11" x14ac:dyDescent="0.3">
      <c r="A108" s="12">
        <v>11</v>
      </c>
      <c r="B108" s="11" t="s">
        <v>294</v>
      </c>
      <c r="C108" s="9" t="s">
        <v>324</v>
      </c>
      <c r="D108" s="9" t="s">
        <v>323</v>
      </c>
      <c r="E108" s="8">
        <v>192000</v>
      </c>
      <c r="F108" s="8">
        <f>G108-E108</f>
        <v>0</v>
      </c>
      <c r="G108" s="8">
        <v>192000</v>
      </c>
      <c r="H108" s="8">
        <v>295488</v>
      </c>
      <c r="I108" s="8">
        <v>295488</v>
      </c>
      <c r="J108" s="8">
        <f>+I108-E108</f>
        <v>103488</v>
      </c>
      <c r="K108" s="7">
        <f>IF(J108&lt;1,0,J108)</f>
        <v>103488</v>
      </c>
    </row>
    <row r="109" spans="1:11" x14ac:dyDescent="0.3">
      <c r="A109" s="12">
        <v>11</v>
      </c>
      <c r="B109" s="11" t="s">
        <v>294</v>
      </c>
      <c r="C109" s="9" t="s">
        <v>322</v>
      </c>
      <c r="D109" s="9" t="s">
        <v>321</v>
      </c>
      <c r="E109" s="8">
        <v>3407760</v>
      </c>
      <c r="F109" s="8">
        <f>G109-E109</f>
        <v>0</v>
      </c>
      <c r="G109" s="8">
        <v>3407760</v>
      </c>
      <c r="H109" s="8">
        <v>2501454</v>
      </c>
      <c r="I109" s="8">
        <v>2501454</v>
      </c>
      <c r="J109" s="8">
        <f>+I109-E109</f>
        <v>-906306</v>
      </c>
      <c r="K109" s="7">
        <f>IF(J109&lt;1,0,J109)</f>
        <v>0</v>
      </c>
    </row>
    <row r="110" spans="1:11" x14ac:dyDescent="0.3">
      <c r="A110" s="12">
        <v>11</v>
      </c>
      <c r="B110" s="11" t="s">
        <v>294</v>
      </c>
      <c r="C110" s="9" t="s">
        <v>320</v>
      </c>
      <c r="D110" s="9" t="s">
        <v>319</v>
      </c>
      <c r="E110" s="8">
        <v>8500</v>
      </c>
      <c r="F110" s="8">
        <f>G110-E110</f>
        <v>0</v>
      </c>
      <c r="G110" s="8">
        <v>8500</v>
      </c>
      <c r="H110" s="8">
        <v>8355.35</v>
      </c>
      <c r="I110" s="8">
        <v>8355.35</v>
      </c>
      <c r="J110" s="8">
        <f>+I110-E110</f>
        <v>-144.64999999999964</v>
      </c>
      <c r="K110" s="7">
        <f>IF(J110&lt;1,0,J110)</f>
        <v>0</v>
      </c>
    </row>
    <row r="111" spans="1:11" x14ac:dyDescent="0.3">
      <c r="A111" s="12">
        <v>11</v>
      </c>
      <c r="B111" s="11" t="s">
        <v>294</v>
      </c>
      <c r="C111" s="9" t="s">
        <v>318</v>
      </c>
      <c r="D111" s="9" t="s">
        <v>317</v>
      </c>
      <c r="E111" s="8">
        <v>1000</v>
      </c>
      <c r="F111" s="8">
        <f>G111-E111</f>
        <v>-1000</v>
      </c>
      <c r="G111" s="8">
        <v>0</v>
      </c>
      <c r="H111" s="8">
        <v>0</v>
      </c>
      <c r="I111" s="8">
        <v>0</v>
      </c>
      <c r="J111" s="8">
        <f>+I111-E111</f>
        <v>-1000</v>
      </c>
      <c r="K111" s="7">
        <f>IF(J111&lt;1,0,J111)</f>
        <v>0</v>
      </c>
    </row>
    <row r="112" spans="1:11" x14ac:dyDescent="0.3">
      <c r="A112" s="12">
        <v>11</v>
      </c>
      <c r="B112" s="11" t="s">
        <v>294</v>
      </c>
      <c r="C112" s="9" t="s">
        <v>316</v>
      </c>
      <c r="D112" s="9" t="s">
        <v>315</v>
      </c>
      <c r="E112" s="8">
        <v>0</v>
      </c>
      <c r="F112" s="8">
        <f>G112-E112</f>
        <v>0</v>
      </c>
      <c r="G112" s="8">
        <v>0</v>
      </c>
      <c r="H112" s="8">
        <v>16999.52</v>
      </c>
      <c r="I112" s="8">
        <v>16999.52</v>
      </c>
      <c r="J112" s="8">
        <f>+I112-E112</f>
        <v>16999.52</v>
      </c>
      <c r="K112" s="7">
        <f>IF(J112&lt;1,0,J112)</f>
        <v>16999.52</v>
      </c>
    </row>
    <row r="113" spans="1:11" x14ac:dyDescent="0.3">
      <c r="A113" s="12">
        <v>11</v>
      </c>
      <c r="B113" s="11" t="s">
        <v>294</v>
      </c>
      <c r="C113" s="9" t="s">
        <v>314</v>
      </c>
      <c r="D113" s="9" t="s">
        <v>313</v>
      </c>
      <c r="E113" s="8">
        <v>3720</v>
      </c>
      <c r="F113" s="8">
        <f>G113-E113</f>
        <v>1.0000000000218279E-2</v>
      </c>
      <c r="G113" s="8">
        <v>3720.01</v>
      </c>
      <c r="H113" s="8">
        <v>1879.95</v>
      </c>
      <c r="I113" s="8">
        <v>1879.95</v>
      </c>
      <c r="J113" s="8">
        <f>+I113-E113</f>
        <v>-1840.05</v>
      </c>
      <c r="K113" s="7">
        <f>IF(J113&lt;1,0,J113)</f>
        <v>0</v>
      </c>
    </row>
    <row r="114" spans="1:11" x14ac:dyDescent="0.3">
      <c r="A114" s="12">
        <v>11</v>
      </c>
      <c r="B114" s="11" t="s">
        <v>294</v>
      </c>
      <c r="C114" s="9" t="s">
        <v>312</v>
      </c>
      <c r="D114" s="9" t="s">
        <v>311</v>
      </c>
      <c r="E114" s="8">
        <v>3720</v>
      </c>
      <c r="F114" s="8">
        <f>G114-E114</f>
        <v>0</v>
      </c>
      <c r="G114" s="8">
        <v>3720</v>
      </c>
      <c r="H114" s="8">
        <v>1879.95</v>
      </c>
      <c r="I114" s="8">
        <v>1879.95</v>
      </c>
      <c r="J114" s="8">
        <f>+I114-E114</f>
        <v>-1840.05</v>
      </c>
      <c r="K114" s="7">
        <f>IF(J114&lt;1,0,J114)</f>
        <v>0</v>
      </c>
    </row>
    <row r="115" spans="1:11" x14ac:dyDescent="0.3">
      <c r="A115" s="12">
        <v>11</v>
      </c>
      <c r="B115" s="11" t="s">
        <v>294</v>
      </c>
      <c r="C115" s="9" t="s">
        <v>310</v>
      </c>
      <c r="D115" s="9" t="s">
        <v>309</v>
      </c>
      <c r="E115" s="8">
        <v>0</v>
      </c>
      <c r="F115" s="8">
        <f>G115-E115</f>
        <v>0</v>
      </c>
      <c r="G115" s="8">
        <v>0</v>
      </c>
      <c r="H115" s="8">
        <v>303955.96999999997</v>
      </c>
      <c r="I115" s="8">
        <v>303955.96999999997</v>
      </c>
      <c r="J115" s="8">
        <f>+I115-E115</f>
        <v>303955.96999999997</v>
      </c>
      <c r="K115" s="7">
        <f>IF(J115&lt;1,0,J115)</f>
        <v>303955.96999999997</v>
      </c>
    </row>
    <row r="116" spans="1:11" x14ac:dyDescent="0.3">
      <c r="A116" s="12">
        <v>11</v>
      </c>
      <c r="B116" s="11" t="s">
        <v>294</v>
      </c>
      <c r="C116" s="9" t="s">
        <v>308</v>
      </c>
      <c r="D116" s="9" t="s">
        <v>307</v>
      </c>
      <c r="E116" s="8">
        <v>566313.27</v>
      </c>
      <c r="F116" s="8">
        <f>G116-E116</f>
        <v>-2.0000000018626451E-2</v>
      </c>
      <c r="G116" s="8">
        <v>566313.25</v>
      </c>
      <c r="H116" s="8">
        <v>814489.1100000001</v>
      </c>
      <c r="I116" s="8">
        <v>814489.1100000001</v>
      </c>
      <c r="J116" s="8">
        <f>+I116-E116</f>
        <v>248175.84000000008</v>
      </c>
      <c r="K116" s="7">
        <f>IF(J116&lt;1,0,J116)</f>
        <v>248175.84000000008</v>
      </c>
    </row>
    <row r="117" spans="1:11" x14ac:dyDescent="0.3">
      <c r="A117" s="12">
        <v>11</v>
      </c>
      <c r="B117" s="11" t="s">
        <v>294</v>
      </c>
      <c r="C117" s="9" t="s">
        <v>306</v>
      </c>
      <c r="D117" s="9" t="s">
        <v>305</v>
      </c>
      <c r="E117" s="8">
        <v>0</v>
      </c>
      <c r="F117" s="8">
        <f>G117-E117</f>
        <v>0</v>
      </c>
      <c r="G117" s="8">
        <v>0</v>
      </c>
      <c r="H117" s="8">
        <v>4332.25</v>
      </c>
      <c r="I117" s="8">
        <v>4332.25</v>
      </c>
      <c r="J117" s="8">
        <f>+I117-E117</f>
        <v>4332.25</v>
      </c>
      <c r="K117" s="7">
        <f>IF(J117&lt;1,0,J117)</f>
        <v>4332.25</v>
      </c>
    </row>
    <row r="118" spans="1:11" x14ac:dyDescent="0.3">
      <c r="A118" s="12">
        <v>11</v>
      </c>
      <c r="B118" s="11" t="s">
        <v>294</v>
      </c>
      <c r="C118" s="9" t="s">
        <v>304</v>
      </c>
      <c r="D118" s="9" t="s">
        <v>303</v>
      </c>
      <c r="E118" s="8">
        <v>799.98</v>
      </c>
      <c r="F118" s="8">
        <f>G118-E118</f>
        <v>-9.9999999999909051E-3</v>
      </c>
      <c r="G118" s="8">
        <v>799.97</v>
      </c>
      <c r="H118" s="8">
        <v>1063.21</v>
      </c>
      <c r="I118" s="8">
        <v>1063.21</v>
      </c>
      <c r="J118" s="8">
        <f>+I118-E118</f>
        <v>263.23</v>
      </c>
      <c r="K118" s="7">
        <f>IF(J118&lt;1,0,J118)</f>
        <v>263.23</v>
      </c>
    </row>
    <row r="119" spans="1:11" x14ac:dyDescent="0.3">
      <c r="A119" s="12">
        <v>11</v>
      </c>
      <c r="B119" s="11" t="s">
        <v>294</v>
      </c>
      <c r="C119" s="9" t="s">
        <v>302</v>
      </c>
      <c r="D119" s="9" t="s">
        <v>301</v>
      </c>
      <c r="E119" s="8">
        <v>0</v>
      </c>
      <c r="F119" s="8">
        <f>G119-E119</f>
        <v>0</v>
      </c>
      <c r="G119" s="8">
        <v>0</v>
      </c>
      <c r="H119" s="8">
        <v>40703.08</v>
      </c>
      <c r="I119" s="8">
        <v>40703.08</v>
      </c>
      <c r="J119" s="8">
        <f>+I119-E119</f>
        <v>40703.08</v>
      </c>
      <c r="K119" s="7">
        <f>IF(J119&lt;1,0,J119)</f>
        <v>40703.08</v>
      </c>
    </row>
    <row r="120" spans="1:11" x14ac:dyDescent="0.3">
      <c r="A120" s="12">
        <v>11</v>
      </c>
      <c r="B120" s="11" t="s">
        <v>294</v>
      </c>
      <c r="C120" s="9" t="s">
        <v>300</v>
      </c>
      <c r="D120" s="9" t="s">
        <v>299</v>
      </c>
      <c r="E120" s="8">
        <v>565513.29</v>
      </c>
      <c r="F120" s="8">
        <f>G120-E120</f>
        <v>-1.0000000009313226E-2</v>
      </c>
      <c r="G120" s="8">
        <v>565513.28</v>
      </c>
      <c r="H120" s="8">
        <v>703741.29</v>
      </c>
      <c r="I120" s="8">
        <v>703741.29</v>
      </c>
      <c r="J120" s="8">
        <f>+I120-E120</f>
        <v>138228</v>
      </c>
      <c r="K120" s="7">
        <f>IF(J120&lt;1,0,J120)</f>
        <v>138228</v>
      </c>
    </row>
    <row r="121" spans="1:11" x14ac:dyDescent="0.3">
      <c r="A121" s="12">
        <v>11</v>
      </c>
      <c r="B121" s="11" t="s">
        <v>294</v>
      </c>
      <c r="C121" s="9" t="s">
        <v>298</v>
      </c>
      <c r="D121" s="9" t="s">
        <v>297</v>
      </c>
      <c r="E121" s="8">
        <v>0</v>
      </c>
      <c r="F121" s="8">
        <f>G121-E121</f>
        <v>0</v>
      </c>
      <c r="G121" s="8">
        <v>0</v>
      </c>
      <c r="H121" s="8">
        <v>477.67</v>
      </c>
      <c r="I121" s="8">
        <v>477.67</v>
      </c>
      <c r="J121" s="8">
        <f>+I121-E121</f>
        <v>477.67</v>
      </c>
      <c r="K121" s="7">
        <f>IF(J121&lt;1,0,J121)</f>
        <v>477.67</v>
      </c>
    </row>
    <row r="122" spans="1:11" x14ac:dyDescent="0.3">
      <c r="A122" s="12">
        <v>11</v>
      </c>
      <c r="B122" s="11" t="s">
        <v>294</v>
      </c>
      <c r="C122" s="9" t="s">
        <v>296</v>
      </c>
      <c r="D122" s="9" t="s">
        <v>295</v>
      </c>
      <c r="E122" s="8">
        <v>0</v>
      </c>
      <c r="F122" s="8">
        <f>G122-E122</f>
        <v>0</v>
      </c>
      <c r="G122" s="8">
        <v>0</v>
      </c>
      <c r="H122" s="8">
        <v>64171.61</v>
      </c>
      <c r="I122" s="8">
        <v>64171.61</v>
      </c>
      <c r="J122" s="8">
        <f>+I122-E122</f>
        <v>64171.61</v>
      </c>
      <c r="K122" s="7">
        <f>IF(J122&lt;1,0,J122)</f>
        <v>64171.61</v>
      </c>
    </row>
    <row r="123" spans="1:11" x14ac:dyDescent="0.3">
      <c r="A123" s="12">
        <v>11</v>
      </c>
      <c r="B123" s="11" t="s">
        <v>294</v>
      </c>
      <c r="C123" s="9" t="s">
        <v>293</v>
      </c>
      <c r="D123" s="9" t="s">
        <v>291</v>
      </c>
      <c r="E123" s="8">
        <v>0</v>
      </c>
      <c r="F123" s="8">
        <f>G123-E123</f>
        <v>0</v>
      </c>
      <c r="G123" s="8">
        <v>0</v>
      </c>
      <c r="H123" s="8">
        <v>1660</v>
      </c>
      <c r="I123" s="8">
        <v>1660</v>
      </c>
      <c r="J123" s="8">
        <f>+I123-E123</f>
        <v>1660</v>
      </c>
      <c r="K123" s="7">
        <f>IF(J123&lt;1,0,J123)</f>
        <v>1660</v>
      </c>
    </row>
    <row r="124" spans="1:11" x14ac:dyDescent="0.3">
      <c r="A124" s="12">
        <v>11</v>
      </c>
      <c r="B124" s="11" t="s">
        <v>195</v>
      </c>
      <c r="C124" s="9" t="s">
        <v>292</v>
      </c>
      <c r="D124" s="9" t="s">
        <v>291</v>
      </c>
      <c r="E124" s="8">
        <v>0</v>
      </c>
      <c r="F124" s="8">
        <f>G124-E124</f>
        <v>0</v>
      </c>
      <c r="G124" s="8">
        <v>0</v>
      </c>
      <c r="H124" s="8">
        <v>1660</v>
      </c>
      <c r="I124" s="8">
        <v>1660</v>
      </c>
      <c r="J124" s="8">
        <f>+I124-E124</f>
        <v>1660</v>
      </c>
      <c r="K124" s="7">
        <f>IF(J124&lt;1,0,J124)</f>
        <v>1660</v>
      </c>
    </row>
    <row r="125" spans="1:11" x14ac:dyDescent="0.3">
      <c r="A125" s="17">
        <v>11</v>
      </c>
      <c r="B125" s="16" t="s">
        <v>195</v>
      </c>
      <c r="C125" s="15" t="s">
        <v>290</v>
      </c>
      <c r="D125" s="15" t="s">
        <v>289</v>
      </c>
      <c r="E125" s="14">
        <v>56415852.259999998</v>
      </c>
      <c r="F125" s="14">
        <f>G125-E125</f>
        <v>22380053.809999995</v>
      </c>
      <c r="G125" s="14">
        <v>78795906.069999993</v>
      </c>
      <c r="H125" s="14">
        <v>127928463.3</v>
      </c>
      <c r="I125" s="14">
        <v>127928463.3</v>
      </c>
      <c r="J125" s="14">
        <f>+I125-E125</f>
        <v>71512611.039999992</v>
      </c>
      <c r="K125" s="13">
        <f>IF(J125&lt;1,0,J125)</f>
        <v>71512611.039999992</v>
      </c>
    </row>
    <row r="126" spans="1:11" x14ac:dyDescent="0.3">
      <c r="A126" s="12">
        <v>11</v>
      </c>
      <c r="B126" s="11" t="s">
        <v>195</v>
      </c>
      <c r="C126" s="9" t="s">
        <v>288</v>
      </c>
      <c r="D126" s="9" t="s">
        <v>287</v>
      </c>
      <c r="E126" s="8">
        <v>56415852.259999998</v>
      </c>
      <c r="F126" s="8">
        <f>G126-E126</f>
        <v>22380053.809999995</v>
      </c>
      <c r="G126" s="8">
        <v>78795906.069999993</v>
      </c>
      <c r="H126" s="8">
        <v>127928463.3</v>
      </c>
      <c r="I126" s="8">
        <v>127928463.3</v>
      </c>
      <c r="J126" s="8">
        <f>+I126-E126</f>
        <v>71512611.039999992</v>
      </c>
      <c r="K126" s="7">
        <f>IF(J126&lt;1,0,J126)</f>
        <v>71512611.039999992</v>
      </c>
    </row>
    <row r="127" spans="1:11" x14ac:dyDescent="0.3">
      <c r="A127" s="12">
        <v>11</v>
      </c>
      <c r="B127" s="11" t="s">
        <v>195</v>
      </c>
      <c r="C127" s="9" t="s">
        <v>286</v>
      </c>
      <c r="D127" s="9" t="s">
        <v>285</v>
      </c>
      <c r="E127" s="8">
        <v>132579.84</v>
      </c>
      <c r="F127" s="8">
        <f>G127-E127</f>
        <v>0</v>
      </c>
      <c r="G127" s="8">
        <v>132579.84</v>
      </c>
      <c r="H127" s="8">
        <v>375542.7</v>
      </c>
      <c r="I127" s="8">
        <v>375542.7</v>
      </c>
      <c r="J127" s="8">
        <f>+I127-E127</f>
        <v>242962.86000000002</v>
      </c>
      <c r="K127" s="7">
        <f>IF(J127&lt;1,0,J127)</f>
        <v>242962.86000000002</v>
      </c>
    </row>
    <row r="128" spans="1:11" x14ac:dyDescent="0.3">
      <c r="A128" s="12">
        <v>11</v>
      </c>
      <c r="B128" s="11" t="s">
        <v>195</v>
      </c>
      <c r="C128" s="9" t="s">
        <v>284</v>
      </c>
      <c r="D128" s="9" t="s">
        <v>283</v>
      </c>
      <c r="E128" s="8">
        <v>58800</v>
      </c>
      <c r="F128" s="8">
        <f>G128-E128</f>
        <v>-1.9999999996798579E-2</v>
      </c>
      <c r="G128" s="8">
        <v>58799.98</v>
      </c>
      <c r="H128" s="8">
        <v>55575.03</v>
      </c>
      <c r="I128" s="8">
        <v>55575.03</v>
      </c>
      <c r="J128" s="8">
        <f>+I128-E128</f>
        <v>-3224.9700000000012</v>
      </c>
      <c r="K128" s="7">
        <f>IF(J128&lt;1,0,J128)</f>
        <v>0</v>
      </c>
    </row>
    <row r="129" spans="1:11" x14ac:dyDescent="0.3">
      <c r="A129" s="12">
        <v>11</v>
      </c>
      <c r="B129" s="11" t="s">
        <v>195</v>
      </c>
      <c r="C129" s="9" t="s">
        <v>282</v>
      </c>
      <c r="D129" s="9" t="s">
        <v>281</v>
      </c>
      <c r="E129" s="8">
        <v>35577.129999999997</v>
      </c>
      <c r="F129" s="8">
        <f>G129-E129</f>
        <v>-9.9999999947613105E-3</v>
      </c>
      <c r="G129" s="8">
        <v>35577.120000000003</v>
      </c>
      <c r="H129" s="8">
        <v>31225</v>
      </c>
      <c r="I129" s="8">
        <v>31225</v>
      </c>
      <c r="J129" s="8">
        <f>+I129-E129</f>
        <v>-4352.1299999999974</v>
      </c>
      <c r="K129" s="7">
        <f>IF(J129&lt;1,0,J129)</f>
        <v>0</v>
      </c>
    </row>
    <row r="130" spans="1:11" x14ac:dyDescent="0.3">
      <c r="A130" s="12">
        <v>11</v>
      </c>
      <c r="B130" s="11" t="s">
        <v>195</v>
      </c>
      <c r="C130" s="9" t="s">
        <v>280</v>
      </c>
      <c r="D130" s="9" t="s">
        <v>279</v>
      </c>
      <c r="E130" s="8">
        <v>8940.4</v>
      </c>
      <c r="F130" s="8">
        <f>G130-E130</f>
        <v>6.9999999999708962E-2</v>
      </c>
      <c r="G130" s="8">
        <v>8940.4699999999993</v>
      </c>
      <c r="H130" s="8">
        <v>20</v>
      </c>
      <c r="I130" s="8">
        <v>20</v>
      </c>
      <c r="J130" s="8">
        <f>+I130-E130</f>
        <v>-8920.4</v>
      </c>
      <c r="K130" s="7">
        <f>IF(J130&lt;1,0,J130)</f>
        <v>0</v>
      </c>
    </row>
    <row r="131" spans="1:11" x14ac:dyDescent="0.3">
      <c r="A131" s="12">
        <v>11</v>
      </c>
      <c r="B131" s="11" t="s">
        <v>195</v>
      </c>
      <c r="C131" s="9" t="s">
        <v>278</v>
      </c>
      <c r="D131" s="9" t="s">
        <v>277</v>
      </c>
      <c r="E131" s="8">
        <v>220751.64</v>
      </c>
      <c r="F131" s="8">
        <f>G131-E131</f>
        <v>-1.0000000009313226E-2</v>
      </c>
      <c r="G131" s="8">
        <v>220751.63</v>
      </c>
      <c r="H131" s="8">
        <v>181166.93</v>
      </c>
      <c r="I131" s="8">
        <v>181166.93</v>
      </c>
      <c r="J131" s="8">
        <f>+I131-E131</f>
        <v>-39584.710000000021</v>
      </c>
      <c r="K131" s="7">
        <f>IF(J131&lt;1,0,J131)</f>
        <v>0</v>
      </c>
    </row>
    <row r="132" spans="1:11" x14ac:dyDescent="0.3">
      <c r="A132" s="12">
        <v>11</v>
      </c>
      <c r="B132" s="11" t="s">
        <v>195</v>
      </c>
      <c r="C132" s="9" t="s">
        <v>276</v>
      </c>
      <c r="D132" s="9" t="s">
        <v>275</v>
      </c>
      <c r="E132" s="8">
        <v>0</v>
      </c>
      <c r="F132" s="8">
        <f>G132-E132</f>
        <v>0</v>
      </c>
      <c r="G132" s="8">
        <v>0</v>
      </c>
      <c r="H132" s="8">
        <v>44916.94</v>
      </c>
      <c r="I132" s="8">
        <v>44916.94</v>
      </c>
      <c r="J132" s="8">
        <f>+I132-E132</f>
        <v>44916.94</v>
      </c>
      <c r="K132" s="7">
        <f>IF(J132&lt;1,0,J132)</f>
        <v>44916.94</v>
      </c>
    </row>
    <row r="133" spans="1:11" x14ac:dyDescent="0.3">
      <c r="A133" s="12">
        <v>11</v>
      </c>
      <c r="B133" s="11" t="s">
        <v>195</v>
      </c>
      <c r="C133" s="9" t="s">
        <v>274</v>
      </c>
      <c r="D133" s="9" t="s">
        <v>273</v>
      </c>
      <c r="E133" s="8">
        <v>110113.1</v>
      </c>
      <c r="F133" s="8">
        <f>G133-E133</f>
        <v>0</v>
      </c>
      <c r="G133" s="8">
        <v>110113.1</v>
      </c>
      <c r="H133" s="8">
        <v>171493</v>
      </c>
      <c r="I133" s="8">
        <v>171493</v>
      </c>
      <c r="J133" s="8">
        <f>+I133-E133</f>
        <v>61379.899999999994</v>
      </c>
      <c r="K133" s="7">
        <f>IF(J133&lt;1,0,J133)</f>
        <v>61379.899999999994</v>
      </c>
    </row>
    <row r="134" spans="1:11" x14ac:dyDescent="0.3">
      <c r="A134" s="12">
        <v>11</v>
      </c>
      <c r="B134" s="11" t="s">
        <v>195</v>
      </c>
      <c r="C134" s="9" t="s">
        <v>272</v>
      </c>
      <c r="D134" s="9" t="s">
        <v>271</v>
      </c>
      <c r="E134" s="8">
        <v>280000</v>
      </c>
      <c r="F134" s="8">
        <f>G134-E134</f>
        <v>0</v>
      </c>
      <c r="G134" s="8">
        <v>280000</v>
      </c>
      <c r="H134" s="8">
        <v>374700</v>
      </c>
      <c r="I134" s="8">
        <v>374700</v>
      </c>
      <c r="J134" s="8">
        <f>+I134-E134</f>
        <v>94700</v>
      </c>
      <c r="K134" s="7">
        <f>IF(J134&lt;1,0,J134)</f>
        <v>94700</v>
      </c>
    </row>
    <row r="135" spans="1:11" x14ac:dyDescent="0.3">
      <c r="A135" s="12">
        <v>11</v>
      </c>
      <c r="B135" s="11" t="s">
        <v>270</v>
      </c>
      <c r="C135" s="9" t="s">
        <v>269</v>
      </c>
      <c r="D135" s="9" t="s">
        <v>268</v>
      </c>
      <c r="E135" s="8">
        <v>535512.63</v>
      </c>
      <c r="F135" s="8">
        <f>G135-E135</f>
        <v>0</v>
      </c>
      <c r="G135" s="8">
        <v>535512.63</v>
      </c>
      <c r="H135" s="8">
        <v>1085142.3600000001</v>
      </c>
      <c r="I135" s="8">
        <v>1085142.3600000001</v>
      </c>
      <c r="J135" s="8">
        <f>+I135-E135</f>
        <v>549629.7300000001</v>
      </c>
      <c r="K135" s="7">
        <f>IF(J135&lt;1,0,J135)</f>
        <v>549629.7300000001</v>
      </c>
    </row>
    <row r="136" spans="1:11" x14ac:dyDescent="0.3">
      <c r="A136" s="12">
        <v>11</v>
      </c>
      <c r="B136" s="11" t="s">
        <v>195</v>
      </c>
      <c r="C136" s="9" t="s">
        <v>267</v>
      </c>
      <c r="D136" s="9" t="s">
        <v>266</v>
      </c>
      <c r="E136" s="8">
        <v>0</v>
      </c>
      <c r="F136" s="8">
        <f>G136-E136</f>
        <v>0</v>
      </c>
      <c r="G136" s="8">
        <v>0</v>
      </c>
      <c r="H136" s="8">
        <v>3123</v>
      </c>
      <c r="I136" s="8">
        <v>3123</v>
      </c>
      <c r="J136" s="8">
        <f>+I136-E136</f>
        <v>3123</v>
      </c>
      <c r="K136" s="7">
        <f>IF(J136&lt;1,0,J136)</f>
        <v>3123</v>
      </c>
    </row>
    <row r="137" spans="1:11" x14ac:dyDescent="0.3">
      <c r="A137" s="12">
        <v>11</v>
      </c>
      <c r="B137" s="11" t="s">
        <v>195</v>
      </c>
      <c r="C137" s="9" t="s">
        <v>265</v>
      </c>
      <c r="D137" s="9" t="s">
        <v>264</v>
      </c>
      <c r="E137" s="8">
        <v>2430405.98</v>
      </c>
      <c r="F137" s="8">
        <f>G137-E137</f>
        <v>0</v>
      </c>
      <c r="G137" s="8">
        <v>2430405.98</v>
      </c>
      <c r="H137" s="8">
        <v>1457531.31</v>
      </c>
      <c r="I137" s="8">
        <v>1457531.31</v>
      </c>
      <c r="J137" s="8">
        <f>+I137-E137</f>
        <v>-972874.66999999993</v>
      </c>
      <c r="K137" s="7">
        <f>IF(J137&lt;1,0,J137)</f>
        <v>0</v>
      </c>
    </row>
    <row r="138" spans="1:11" x14ac:dyDescent="0.3">
      <c r="A138" s="12">
        <v>11</v>
      </c>
      <c r="B138" s="11" t="s">
        <v>195</v>
      </c>
      <c r="C138" s="9" t="s">
        <v>263</v>
      </c>
      <c r="D138" s="9" t="s">
        <v>262</v>
      </c>
      <c r="E138" s="8">
        <v>26438.12</v>
      </c>
      <c r="F138" s="8">
        <f>G138-E138</f>
        <v>0</v>
      </c>
      <c r="G138" s="8">
        <v>26438.12</v>
      </c>
      <c r="H138" s="8">
        <v>29333</v>
      </c>
      <c r="I138" s="8">
        <v>29333</v>
      </c>
      <c r="J138" s="8">
        <f>+I138-E138</f>
        <v>2894.880000000001</v>
      </c>
      <c r="K138" s="7">
        <f>IF(J138&lt;1,0,J138)</f>
        <v>2894.880000000001</v>
      </c>
    </row>
    <row r="139" spans="1:11" x14ac:dyDescent="0.3">
      <c r="A139" s="12">
        <v>11</v>
      </c>
      <c r="B139" s="11" t="s">
        <v>195</v>
      </c>
      <c r="C139" s="9" t="s">
        <v>261</v>
      </c>
      <c r="D139" s="9" t="s">
        <v>260</v>
      </c>
      <c r="E139" s="8">
        <v>183850.23999999999</v>
      </c>
      <c r="F139" s="8">
        <f>G139-E139</f>
        <v>0</v>
      </c>
      <c r="G139" s="8">
        <v>183850.23999999999</v>
      </c>
      <c r="H139" s="8">
        <v>142818</v>
      </c>
      <c r="I139" s="8">
        <v>142818</v>
      </c>
      <c r="J139" s="8">
        <f>+I139-E139</f>
        <v>-41032.239999999991</v>
      </c>
      <c r="K139" s="7">
        <f>IF(J139&lt;1,0,J139)</f>
        <v>0</v>
      </c>
    </row>
    <row r="140" spans="1:11" x14ac:dyDescent="0.3">
      <c r="A140" s="12">
        <v>11</v>
      </c>
      <c r="B140" s="11" t="s">
        <v>195</v>
      </c>
      <c r="C140" s="9" t="s">
        <v>259</v>
      </c>
      <c r="D140" s="9" t="s">
        <v>258</v>
      </c>
      <c r="E140" s="8">
        <v>214283.79</v>
      </c>
      <c r="F140" s="8">
        <f>G140-E140</f>
        <v>-1.0000000009313226E-2</v>
      </c>
      <c r="G140" s="8">
        <v>214283.78</v>
      </c>
      <c r="H140" s="8">
        <v>245160</v>
      </c>
      <c r="I140" s="8">
        <v>245160</v>
      </c>
      <c r="J140" s="8">
        <f>+I140-E140</f>
        <v>30876.209999999992</v>
      </c>
      <c r="K140" s="7">
        <f>IF(J140&lt;1,0,J140)</f>
        <v>30876.209999999992</v>
      </c>
    </row>
    <row r="141" spans="1:11" x14ac:dyDescent="0.3">
      <c r="A141" s="12">
        <v>11</v>
      </c>
      <c r="B141" s="11" t="s">
        <v>195</v>
      </c>
      <c r="C141" s="9" t="s">
        <v>257</v>
      </c>
      <c r="D141" s="9" t="s">
        <v>256</v>
      </c>
      <c r="E141" s="8">
        <v>10953.54</v>
      </c>
      <c r="F141" s="8">
        <f>G141-E141</f>
        <v>0</v>
      </c>
      <c r="G141" s="8">
        <v>10953.54</v>
      </c>
      <c r="H141" s="8">
        <v>23959.8</v>
      </c>
      <c r="I141" s="8">
        <v>23959.8</v>
      </c>
      <c r="J141" s="8">
        <f>+I141-E141</f>
        <v>13006.259999999998</v>
      </c>
      <c r="K141" s="7">
        <f>IF(J141&lt;1,0,J141)</f>
        <v>13006.259999999998</v>
      </c>
    </row>
    <row r="142" spans="1:11" x14ac:dyDescent="0.3">
      <c r="A142" s="12">
        <v>11</v>
      </c>
      <c r="B142" s="11" t="s">
        <v>195</v>
      </c>
      <c r="C142" s="9" t="s">
        <v>255</v>
      </c>
      <c r="D142" s="9" t="s">
        <v>254</v>
      </c>
      <c r="E142" s="8">
        <v>372000</v>
      </c>
      <c r="F142" s="8">
        <f>G142-E142</f>
        <v>0</v>
      </c>
      <c r="G142" s="8">
        <v>372000</v>
      </c>
      <c r="H142" s="8">
        <v>309831.5</v>
      </c>
      <c r="I142" s="8">
        <v>309831.5</v>
      </c>
      <c r="J142" s="8">
        <f>+I142-E142</f>
        <v>-62168.5</v>
      </c>
      <c r="K142" s="7">
        <f>IF(J142&lt;1,0,J142)</f>
        <v>0</v>
      </c>
    </row>
    <row r="143" spans="1:11" x14ac:dyDescent="0.3">
      <c r="A143" s="12">
        <v>11</v>
      </c>
      <c r="B143" s="11" t="s">
        <v>195</v>
      </c>
      <c r="C143" s="9" t="s">
        <v>253</v>
      </c>
      <c r="D143" s="9" t="s">
        <v>252</v>
      </c>
      <c r="E143" s="8">
        <v>1104000</v>
      </c>
      <c r="F143" s="8">
        <f>G143-E143</f>
        <v>0</v>
      </c>
      <c r="G143" s="8">
        <v>1104000</v>
      </c>
      <c r="H143" s="8">
        <v>346698.51</v>
      </c>
      <c r="I143" s="8">
        <v>346698.51</v>
      </c>
      <c r="J143" s="8">
        <f>+I143-E143</f>
        <v>-757301.49</v>
      </c>
      <c r="K143" s="7">
        <f>IF(J143&lt;1,0,J143)</f>
        <v>0</v>
      </c>
    </row>
    <row r="144" spans="1:11" x14ac:dyDescent="0.3">
      <c r="A144" s="12">
        <v>11</v>
      </c>
      <c r="B144" s="11" t="s">
        <v>195</v>
      </c>
      <c r="C144" s="9" t="s">
        <v>251</v>
      </c>
      <c r="D144" s="9" t="s">
        <v>250</v>
      </c>
      <c r="E144" s="8">
        <v>504000</v>
      </c>
      <c r="F144" s="8">
        <f>G144-E144</f>
        <v>2.0000000018626451E-2</v>
      </c>
      <c r="G144" s="8">
        <v>504000.02</v>
      </c>
      <c r="H144" s="8">
        <v>429510</v>
      </c>
      <c r="I144" s="8">
        <v>429510</v>
      </c>
      <c r="J144" s="8">
        <f>+I144-E144</f>
        <v>-74490</v>
      </c>
      <c r="K144" s="7">
        <f>IF(J144&lt;1,0,J144)</f>
        <v>0</v>
      </c>
    </row>
    <row r="145" spans="1:11" x14ac:dyDescent="0.3">
      <c r="A145" s="12">
        <v>11</v>
      </c>
      <c r="B145" s="11" t="s">
        <v>195</v>
      </c>
      <c r="C145" s="9" t="s">
        <v>249</v>
      </c>
      <c r="D145" s="9" t="s">
        <v>248</v>
      </c>
      <c r="E145" s="8">
        <v>598000</v>
      </c>
      <c r="F145" s="8">
        <f>G145-E145</f>
        <v>0</v>
      </c>
      <c r="G145" s="8">
        <v>598000</v>
      </c>
      <c r="H145" s="8">
        <v>516089.04</v>
      </c>
      <c r="I145" s="8">
        <v>516089.04</v>
      </c>
      <c r="J145" s="8">
        <f>+I145-E145</f>
        <v>-81910.960000000021</v>
      </c>
      <c r="K145" s="7">
        <f>IF(J145&lt;1,0,J145)</f>
        <v>0</v>
      </c>
    </row>
    <row r="146" spans="1:11" x14ac:dyDescent="0.3">
      <c r="A146" s="12">
        <v>11</v>
      </c>
      <c r="B146" s="11" t="s">
        <v>195</v>
      </c>
      <c r="C146" s="9" t="s">
        <v>247</v>
      </c>
      <c r="D146" s="9" t="s">
        <v>246</v>
      </c>
      <c r="E146" s="8">
        <v>2572038.91</v>
      </c>
      <c r="F146" s="8">
        <f>G146-E146</f>
        <v>0</v>
      </c>
      <c r="G146" s="8">
        <v>2572038.91</v>
      </c>
      <c r="H146" s="8">
        <v>2172183</v>
      </c>
      <c r="I146" s="8">
        <v>2172183</v>
      </c>
      <c r="J146" s="8">
        <f>+I146-E146</f>
        <v>-399855.91000000015</v>
      </c>
      <c r="K146" s="7">
        <f>IF(J146&lt;1,0,J146)</f>
        <v>0</v>
      </c>
    </row>
    <row r="147" spans="1:11" x14ac:dyDescent="0.3">
      <c r="A147" s="12">
        <v>11</v>
      </c>
      <c r="B147" s="11" t="s">
        <v>195</v>
      </c>
      <c r="C147" s="9" t="s">
        <v>245</v>
      </c>
      <c r="D147" s="9" t="s">
        <v>244</v>
      </c>
      <c r="E147" s="8">
        <v>0</v>
      </c>
      <c r="F147" s="8">
        <f>G147-E147</f>
        <v>0</v>
      </c>
      <c r="G147" s="8">
        <v>0</v>
      </c>
      <c r="H147" s="8">
        <v>78</v>
      </c>
      <c r="I147" s="8">
        <v>78</v>
      </c>
      <c r="J147" s="8">
        <f>+I147-E147</f>
        <v>78</v>
      </c>
      <c r="K147" s="7">
        <f>IF(J147&lt;1,0,J147)</f>
        <v>78</v>
      </c>
    </row>
    <row r="148" spans="1:11" x14ac:dyDescent="0.3">
      <c r="A148" s="12">
        <v>11</v>
      </c>
      <c r="B148" s="11" t="s">
        <v>195</v>
      </c>
      <c r="C148" s="9" t="s">
        <v>243</v>
      </c>
      <c r="D148" s="9" t="s">
        <v>242</v>
      </c>
      <c r="E148" s="8">
        <v>11448667.02</v>
      </c>
      <c r="F148" s="8">
        <f>G148-E148</f>
        <v>0</v>
      </c>
      <c r="G148" s="8">
        <v>11448667.02</v>
      </c>
      <c r="H148" s="8">
        <v>5248519</v>
      </c>
      <c r="I148" s="8">
        <v>5248519</v>
      </c>
      <c r="J148" s="8">
        <f>+I148-E148</f>
        <v>-6200148.0199999996</v>
      </c>
      <c r="K148" s="7">
        <f>IF(J148&lt;1,0,J148)</f>
        <v>0</v>
      </c>
    </row>
    <row r="149" spans="1:11" x14ac:dyDescent="0.3">
      <c r="A149" s="12">
        <v>11</v>
      </c>
      <c r="B149" s="11" t="s">
        <v>195</v>
      </c>
      <c r="C149" s="9" t="s">
        <v>241</v>
      </c>
      <c r="D149" s="9" t="s">
        <v>240</v>
      </c>
      <c r="E149" s="8">
        <v>49797.79</v>
      </c>
      <c r="F149" s="8">
        <f>G149-E149</f>
        <v>0</v>
      </c>
      <c r="G149" s="8">
        <v>49797.79</v>
      </c>
      <c r="H149" s="8">
        <v>38152</v>
      </c>
      <c r="I149" s="8">
        <v>38152</v>
      </c>
      <c r="J149" s="8">
        <f>+I149-E149</f>
        <v>-11645.79</v>
      </c>
      <c r="K149" s="7">
        <f>IF(J149&lt;1,0,J149)</f>
        <v>0</v>
      </c>
    </row>
    <row r="150" spans="1:11" x14ac:dyDescent="0.3">
      <c r="A150" s="12">
        <v>11</v>
      </c>
      <c r="B150" s="11" t="s">
        <v>195</v>
      </c>
      <c r="C150" s="9" t="s">
        <v>239</v>
      </c>
      <c r="D150" s="9" t="s">
        <v>238</v>
      </c>
      <c r="E150" s="8">
        <v>5177081.0199999996</v>
      </c>
      <c r="F150" s="8">
        <f>G150-E150</f>
        <v>-288700</v>
      </c>
      <c r="G150" s="8">
        <v>4888381.0199999996</v>
      </c>
      <c r="H150" s="8">
        <v>4906176</v>
      </c>
      <c r="I150" s="8">
        <v>4906176</v>
      </c>
      <c r="J150" s="8">
        <f>+I150-E150</f>
        <v>-270905.01999999955</v>
      </c>
      <c r="K150" s="7">
        <f>IF(J150&lt;1,0,J150)</f>
        <v>0</v>
      </c>
    </row>
    <row r="151" spans="1:11" x14ac:dyDescent="0.3">
      <c r="A151" s="12">
        <v>11</v>
      </c>
      <c r="B151" s="11" t="s">
        <v>195</v>
      </c>
      <c r="C151" s="9" t="s">
        <v>237</v>
      </c>
      <c r="D151" s="9" t="s">
        <v>236</v>
      </c>
      <c r="E151" s="8">
        <v>2811102.13</v>
      </c>
      <c r="F151" s="8">
        <f>G151-E151</f>
        <v>0</v>
      </c>
      <c r="G151" s="8">
        <v>2811102.13</v>
      </c>
      <c r="H151" s="8">
        <v>2353392.5</v>
      </c>
      <c r="I151" s="8">
        <v>2353392.5</v>
      </c>
      <c r="J151" s="8">
        <f>+I151-E151</f>
        <v>-457709.62999999989</v>
      </c>
      <c r="K151" s="7">
        <f>IF(J151&lt;1,0,J151)</f>
        <v>0</v>
      </c>
    </row>
    <row r="152" spans="1:11" x14ac:dyDescent="0.3">
      <c r="A152" s="12">
        <v>11</v>
      </c>
      <c r="B152" s="11" t="s">
        <v>195</v>
      </c>
      <c r="C152" s="9" t="s">
        <v>235</v>
      </c>
      <c r="D152" s="9" t="s">
        <v>234</v>
      </c>
      <c r="E152" s="8">
        <v>2568</v>
      </c>
      <c r="F152" s="8">
        <f>G152-E152</f>
        <v>-2568</v>
      </c>
      <c r="G152" s="8">
        <v>0</v>
      </c>
      <c r="H152" s="8">
        <v>0</v>
      </c>
      <c r="I152" s="8">
        <v>0</v>
      </c>
      <c r="J152" s="8">
        <f>+I152-E152</f>
        <v>-2568</v>
      </c>
      <c r="K152" s="7">
        <f>IF(J152&lt;1,0,J152)</f>
        <v>0</v>
      </c>
    </row>
    <row r="153" spans="1:11" x14ac:dyDescent="0.3">
      <c r="A153" s="12">
        <v>11</v>
      </c>
      <c r="B153" s="11" t="s">
        <v>195</v>
      </c>
      <c r="C153" s="9" t="s">
        <v>233</v>
      </c>
      <c r="D153" s="9" t="s">
        <v>232</v>
      </c>
      <c r="E153" s="8">
        <v>0</v>
      </c>
      <c r="F153" s="8">
        <f>G153-E153</f>
        <v>0</v>
      </c>
      <c r="G153" s="8">
        <v>0</v>
      </c>
      <c r="H153" s="8">
        <v>1514.06</v>
      </c>
      <c r="I153" s="8">
        <v>1514.06</v>
      </c>
      <c r="J153" s="8">
        <f>+I153-E153</f>
        <v>1514.06</v>
      </c>
      <c r="K153" s="7">
        <f>IF(J153&lt;1,0,J153)</f>
        <v>1514.06</v>
      </c>
    </row>
    <row r="154" spans="1:11" x14ac:dyDescent="0.3">
      <c r="A154" s="12">
        <v>11</v>
      </c>
      <c r="B154" s="11" t="s">
        <v>195</v>
      </c>
      <c r="C154" s="9" t="s">
        <v>231</v>
      </c>
      <c r="D154" s="9" t="s">
        <v>230</v>
      </c>
      <c r="E154" s="8">
        <v>0</v>
      </c>
      <c r="F154" s="8">
        <f>G154-E154</f>
        <v>0</v>
      </c>
      <c r="G154" s="8">
        <v>0</v>
      </c>
      <c r="H154" s="8">
        <v>1158.6300000000001</v>
      </c>
      <c r="I154" s="8">
        <v>1158.6300000000001</v>
      </c>
      <c r="J154" s="8">
        <f>+I154-E154</f>
        <v>1158.6300000000001</v>
      </c>
      <c r="K154" s="7">
        <f>IF(J154&lt;1,0,J154)</f>
        <v>1158.6300000000001</v>
      </c>
    </row>
    <row r="155" spans="1:11" x14ac:dyDescent="0.3">
      <c r="A155" s="12">
        <v>11</v>
      </c>
      <c r="B155" s="11" t="s">
        <v>195</v>
      </c>
      <c r="C155" s="9" t="s">
        <v>229</v>
      </c>
      <c r="D155" s="9" t="s">
        <v>228</v>
      </c>
      <c r="E155" s="8">
        <v>90000</v>
      </c>
      <c r="F155" s="8">
        <f>G155-E155</f>
        <v>0</v>
      </c>
      <c r="G155" s="8">
        <v>90000</v>
      </c>
      <c r="H155" s="8">
        <v>50966</v>
      </c>
      <c r="I155" s="8">
        <v>50966</v>
      </c>
      <c r="J155" s="8">
        <f>+I155-E155</f>
        <v>-39034</v>
      </c>
      <c r="K155" s="7">
        <f>IF(J155&lt;1,0,J155)</f>
        <v>0</v>
      </c>
    </row>
    <row r="156" spans="1:11" x14ac:dyDescent="0.3">
      <c r="A156" s="12">
        <v>11</v>
      </c>
      <c r="B156" s="11" t="s">
        <v>195</v>
      </c>
      <c r="C156" s="9" t="s">
        <v>227</v>
      </c>
      <c r="D156" s="9" t="s">
        <v>226</v>
      </c>
      <c r="E156" s="8">
        <v>150000</v>
      </c>
      <c r="F156" s="8">
        <f>G156-E156</f>
        <v>-150000</v>
      </c>
      <c r="G156" s="8">
        <v>0</v>
      </c>
      <c r="H156" s="8">
        <v>0</v>
      </c>
      <c r="I156" s="8">
        <v>0</v>
      </c>
      <c r="J156" s="8">
        <f>+I156-E156</f>
        <v>-150000</v>
      </c>
      <c r="K156" s="7">
        <f>IF(J156&lt;1,0,J156)</f>
        <v>0</v>
      </c>
    </row>
    <row r="157" spans="1:11" x14ac:dyDescent="0.3">
      <c r="A157" s="12">
        <v>11</v>
      </c>
      <c r="B157" s="11" t="s">
        <v>195</v>
      </c>
      <c r="C157" s="9" t="s">
        <v>225</v>
      </c>
      <c r="D157" s="9" t="s">
        <v>224</v>
      </c>
      <c r="E157" s="8">
        <v>36000</v>
      </c>
      <c r="F157" s="8">
        <f>G157-E157</f>
        <v>0</v>
      </c>
      <c r="G157" s="8">
        <v>36000</v>
      </c>
      <c r="H157" s="8">
        <v>22707.41</v>
      </c>
      <c r="I157" s="8">
        <v>22707.41</v>
      </c>
      <c r="J157" s="8">
        <f>+I157-E157</f>
        <v>-13292.59</v>
      </c>
      <c r="K157" s="7">
        <f>IF(J157&lt;1,0,J157)</f>
        <v>0</v>
      </c>
    </row>
    <row r="158" spans="1:11" x14ac:dyDescent="0.3">
      <c r="A158" s="12">
        <v>11</v>
      </c>
      <c r="B158" s="11" t="s">
        <v>195</v>
      </c>
      <c r="C158" s="9" t="s">
        <v>223</v>
      </c>
      <c r="D158" s="9" t="s">
        <v>222</v>
      </c>
      <c r="E158" s="8">
        <v>27000</v>
      </c>
      <c r="F158" s="8">
        <f>G158-E158</f>
        <v>-27000</v>
      </c>
      <c r="G158" s="8">
        <v>0</v>
      </c>
      <c r="H158" s="8">
        <v>0</v>
      </c>
      <c r="I158" s="8">
        <v>0</v>
      </c>
      <c r="J158" s="8">
        <f>+I158-E158</f>
        <v>-27000</v>
      </c>
      <c r="K158" s="7">
        <f>IF(J158&lt;1,0,J158)</f>
        <v>0</v>
      </c>
    </row>
    <row r="159" spans="1:11" x14ac:dyDescent="0.3">
      <c r="A159" s="12">
        <v>11</v>
      </c>
      <c r="B159" s="11" t="s">
        <v>195</v>
      </c>
      <c r="C159" s="9" t="s">
        <v>221</v>
      </c>
      <c r="D159" s="9" t="s">
        <v>220</v>
      </c>
      <c r="E159" s="8">
        <v>0</v>
      </c>
      <c r="F159" s="8">
        <f>G159-E159</f>
        <v>0</v>
      </c>
      <c r="G159" s="8">
        <v>0</v>
      </c>
      <c r="H159" s="8">
        <v>4</v>
      </c>
      <c r="I159" s="8">
        <v>4</v>
      </c>
      <c r="J159" s="8">
        <f>+I159-E159</f>
        <v>4</v>
      </c>
      <c r="K159" s="7">
        <f>IF(J159&lt;1,0,J159)</f>
        <v>4</v>
      </c>
    </row>
    <row r="160" spans="1:11" x14ac:dyDescent="0.3">
      <c r="A160" s="12">
        <v>11</v>
      </c>
      <c r="B160" s="11" t="s">
        <v>195</v>
      </c>
      <c r="C160" s="9" t="s">
        <v>219</v>
      </c>
      <c r="D160" s="9" t="s">
        <v>218</v>
      </c>
      <c r="E160" s="8">
        <v>500</v>
      </c>
      <c r="F160" s="8">
        <f>G160-E160</f>
        <v>0</v>
      </c>
      <c r="G160" s="8">
        <v>500</v>
      </c>
      <c r="H160" s="8">
        <v>648</v>
      </c>
      <c r="I160" s="8">
        <v>648</v>
      </c>
      <c r="J160" s="8">
        <f>+I160-E160</f>
        <v>148</v>
      </c>
      <c r="K160" s="7">
        <f>IF(J160&lt;1,0,J160)</f>
        <v>148</v>
      </c>
    </row>
    <row r="161" spans="1:11" x14ac:dyDescent="0.3">
      <c r="A161" s="12">
        <v>11</v>
      </c>
      <c r="B161" s="11" t="s">
        <v>195</v>
      </c>
      <c r="C161" s="9" t="s">
        <v>217</v>
      </c>
      <c r="D161" s="9" t="s">
        <v>216</v>
      </c>
      <c r="E161" s="8">
        <v>4473360</v>
      </c>
      <c r="F161" s="8">
        <f>G161-E161</f>
        <v>0</v>
      </c>
      <c r="G161" s="8">
        <v>4473360</v>
      </c>
      <c r="H161" s="8">
        <v>3624737</v>
      </c>
      <c r="I161" s="8">
        <v>3624737</v>
      </c>
      <c r="J161" s="8">
        <f>+I161-E161</f>
        <v>-848623</v>
      </c>
      <c r="K161" s="7">
        <f>IF(J161&lt;1,0,J161)</f>
        <v>0</v>
      </c>
    </row>
    <row r="162" spans="1:11" x14ac:dyDescent="0.3">
      <c r="A162" s="12">
        <v>11</v>
      </c>
      <c r="B162" s="11" t="s">
        <v>195</v>
      </c>
      <c r="C162" s="9" t="s">
        <v>215</v>
      </c>
      <c r="D162" s="9" t="s">
        <v>214</v>
      </c>
      <c r="E162" s="8">
        <v>581586</v>
      </c>
      <c r="F162" s="8">
        <f>G162-E162</f>
        <v>-2.0000000018626451E-2</v>
      </c>
      <c r="G162" s="8">
        <v>581585.98</v>
      </c>
      <c r="H162" s="8">
        <v>305447.90999999997</v>
      </c>
      <c r="I162" s="8">
        <v>305447.90999999997</v>
      </c>
      <c r="J162" s="8">
        <f>+I162-E162</f>
        <v>-276138.09000000003</v>
      </c>
      <c r="K162" s="7">
        <f>IF(J162&lt;1,0,J162)</f>
        <v>0</v>
      </c>
    </row>
    <row r="163" spans="1:11" x14ac:dyDescent="0.3">
      <c r="A163" s="12">
        <v>11</v>
      </c>
      <c r="B163" s="11" t="s">
        <v>195</v>
      </c>
      <c r="C163" s="9" t="s">
        <v>213</v>
      </c>
      <c r="D163" s="9" t="s">
        <v>212</v>
      </c>
      <c r="E163" s="8">
        <v>0</v>
      </c>
      <c r="F163" s="8">
        <f>G163-E163</f>
        <v>0</v>
      </c>
      <c r="G163" s="8">
        <v>0</v>
      </c>
      <c r="H163" s="8">
        <v>17969032.960000001</v>
      </c>
      <c r="I163" s="8">
        <v>17969032.960000001</v>
      </c>
      <c r="J163" s="8">
        <f>+I163-E163</f>
        <v>17969032.960000001</v>
      </c>
      <c r="K163" s="7">
        <f>IF(J163&lt;1,0,J163)</f>
        <v>17969032.960000001</v>
      </c>
    </row>
    <row r="164" spans="1:11" x14ac:dyDescent="0.3">
      <c r="A164" s="12">
        <v>11</v>
      </c>
      <c r="B164" s="11" t="s">
        <v>195</v>
      </c>
      <c r="C164" s="9" t="s">
        <v>211</v>
      </c>
      <c r="D164" s="9" t="s">
        <v>210</v>
      </c>
      <c r="E164" s="8">
        <v>48000</v>
      </c>
      <c r="F164" s="8">
        <f>G164-E164</f>
        <v>-48000</v>
      </c>
      <c r="G164" s="8">
        <v>0</v>
      </c>
      <c r="H164" s="8">
        <v>0</v>
      </c>
      <c r="I164" s="8">
        <v>0</v>
      </c>
      <c r="J164" s="8">
        <f>+I164-E164</f>
        <v>-48000</v>
      </c>
      <c r="K164" s="7">
        <f>IF(J164&lt;1,0,J164)</f>
        <v>0</v>
      </c>
    </row>
    <row r="165" spans="1:11" x14ac:dyDescent="0.3">
      <c r="A165" s="12">
        <v>11</v>
      </c>
      <c r="B165" s="11" t="s">
        <v>195</v>
      </c>
      <c r="C165" s="9" t="s">
        <v>209</v>
      </c>
      <c r="D165" s="9" t="s">
        <v>208</v>
      </c>
      <c r="E165" s="8">
        <v>21788082.579999998</v>
      </c>
      <c r="F165" s="8">
        <f>G165-E165</f>
        <v>22380053.810000002</v>
      </c>
      <c r="G165" s="8">
        <v>44168136.390000001</v>
      </c>
      <c r="H165" s="8">
        <v>67992516.040000007</v>
      </c>
      <c r="I165" s="8">
        <v>67992516.040000007</v>
      </c>
      <c r="J165" s="8">
        <f>+I165-E165</f>
        <v>46204433.460000008</v>
      </c>
      <c r="K165" s="7">
        <f>IF(J165&lt;1,0,J165)</f>
        <v>46204433.460000008</v>
      </c>
    </row>
    <row r="166" spans="1:11" x14ac:dyDescent="0.3">
      <c r="A166" s="12">
        <v>11</v>
      </c>
      <c r="B166" s="11" t="s">
        <v>195</v>
      </c>
      <c r="C166" s="9" t="s">
        <v>207</v>
      </c>
      <c r="D166" s="9" t="s">
        <v>206</v>
      </c>
      <c r="E166" s="8">
        <v>24000</v>
      </c>
      <c r="F166" s="8">
        <f>G166-E166</f>
        <v>0</v>
      </c>
      <c r="G166" s="8">
        <v>24000</v>
      </c>
      <c r="H166" s="8">
        <v>16000</v>
      </c>
      <c r="I166" s="8">
        <v>16000</v>
      </c>
      <c r="J166" s="8">
        <f>+I166-E166</f>
        <v>-8000</v>
      </c>
      <c r="K166" s="7">
        <f>IF(J166&lt;1,0,J166)</f>
        <v>0</v>
      </c>
    </row>
    <row r="167" spans="1:11" x14ac:dyDescent="0.3">
      <c r="A167" s="12">
        <v>11</v>
      </c>
      <c r="B167" s="11" t="s">
        <v>195</v>
      </c>
      <c r="C167" s="9" t="s">
        <v>205</v>
      </c>
      <c r="D167" s="9" t="s">
        <v>204</v>
      </c>
      <c r="E167" s="8">
        <v>38083.769999999997</v>
      </c>
      <c r="F167" s="8">
        <f>G167-E167</f>
        <v>0</v>
      </c>
      <c r="G167" s="8">
        <v>38083.769999999997</v>
      </c>
      <c r="H167" s="8">
        <v>71614.429999999993</v>
      </c>
      <c r="I167" s="8">
        <v>71614.429999999993</v>
      </c>
      <c r="J167" s="8">
        <f>+I167-E167</f>
        <v>33530.659999999996</v>
      </c>
      <c r="K167" s="7">
        <f>IF(J167&lt;1,0,J167)</f>
        <v>33530.659999999996</v>
      </c>
    </row>
    <row r="168" spans="1:11" x14ac:dyDescent="0.3">
      <c r="A168" s="12">
        <v>11</v>
      </c>
      <c r="B168" s="11" t="s">
        <v>195</v>
      </c>
      <c r="C168" s="9" t="s">
        <v>203</v>
      </c>
      <c r="D168" s="9" t="s">
        <v>202</v>
      </c>
      <c r="E168" s="8">
        <v>35475</v>
      </c>
      <c r="F168" s="8">
        <f>G168-E168</f>
        <v>0</v>
      </c>
      <c r="G168" s="8">
        <v>35475</v>
      </c>
      <c r="H168" s="8">
        <v>20942</v>
      </c>
      <c r="I168" s="8">
        <v>20942</v>
      </c>
      <c r="J168" s="8">
        <f>+I168-E168</f>
        <v>-14533</v>
      </c>
      <c r="K168" s="7">
        <f>IF(J168&lt;1,0,J168)</f>
        <v>0</v>
      </c>
    </row>
    <row r="169" spans="1:11" x14ac:dyDescent="0.3">
      <c r="A169" s="12">
        <v>11</v>
      </c>
      <c r="B169" s="11" t="s">
        <v>195</v>
      </c>
      <c r="C169" s="9" t="s">
        <v>201</v>
      </c>
      <c r="D169" s="9" t="s">
        <v>200</v>
      </c>
      <c r="E169" s="8">
        <v>173660.06</v>
      </c>
      <c r="F169" s="8">
        <f>G169-E169</f>
        <v>0</v>
      </c>
      <c r="G169" s="8">
        <v>173660.06</v>
      </c>
      <c r="H169" s="8">
        <v>626644</v>
      </c>
      <c r="I169" s="8">
        <v>626644</v>
      </c>
      <c r="J169" s="8">
        <f>+I169-E169</f>
        <v>452983.94</v>
      </c>
      <c r="K169" s="7">
        <f>IF(J169&lt;1,0,J169)</f>
        <v>452983.94</v>
      </c>
    </row>
    <row r="170" spans="1:11" x14ac:dyDescent="0.3">
      <c r="A170" s="12">
        <v>11</v>
      </c>
      <c r="B170" s="11" t="s">
        <v>195</v>
      </c>
      <c r="C170" s="9" t="s">
        <v>199</v>
      </c>
      <c r="D170" s="9" t="s">
        <v>198</v>
      </c>
      <c r="E170" s="8">
        <v>0</v>
      </c>
      <c r="F170" s="8">
        <f>G170-E170</f>
        <v>0</v>
      </c>
      <c r="G170" s="8">
        <v>0</v>
      </c>
      <c r="H170" s="8">
        <v>12</v>
      </c>
      <c r="I170" s="8">
        <v>12</v>
      </c>
      <c r="J170" s="8">
        <f>+I170-E170</f>
        <v>12</v>
      </c>
      <c r="K170" s="7">
        <f>IF(J170&lt;1,0,J170)</f>
        <v>12</v>
      </c>
    </row>
    <row r="171" spans="1:11" x14ac:dyDescent="0.3">
      <c r="A171" s="12">
        <v>11</v>
      </c>
      <c r="B171" s="11" t="s">
        <v>195</v>
      </c>
      <c r="C171" s="9" t="s">
        <v>197</v>
      </c>
      <c r="D171" s="9" t="s">
        <v>196</v>
      </c>
      <c r="E171" s="8">
        <v>62643.57</v>
      </c>
      <c r="F171" s="8">
        <f>G171-E171</f>
        <v>0</v>
      </c>
      <c r="G171" s="8">
        <v>62643.57</v>
      </c>
      <c r="H171" s="8">
        <v>68446</v>
      </c>
      <c r="I171" s="8">
        <v>68446</v>
      </c>
      <c r="J171" s="8">
        <f>+I171-E171</f>
        <v>5802.43</v>
      </c>
      <c r="K171" s="7">
        <f>IF(J171&lt;1,0,J171)</f>
        <v>5802.43</v>
      </c>
    </row>
    <row r="172" spans="1:11" x14ac:dyDescent="0.3">
      <c r="A172" s="12">
        <v>11</v>
      </c>
      <c r="B172" s="11" t="s">
        <v>195</v>
      </c>
      <c r="C172" s="9" t="s">
        <v>194</v>
      </c>
      <c r="D172" s="9" t="s">
        <v>193</v>
      </c>
      <c r="E172" s="8">
        <v>0</v>
      </c>
      <c r="F172" s="8">
        <f>G172-E172</f>
        <v>0</v>
      </c>
      <c r="G172" s="8">
        <v>0</v>
      </c>
      <c r="H172" s="8">
        <v>5339293</v>
      </c>
      <c r="I172" s="8">
        <v>5339293</v>
      </c>
      <c r="J172" s="8">
        <f>+I172-E172</f>
        <v>5339293</v>
      </c>
      <c r="K172" s="7">
        <f>IF(J172&lt;1,0,J172)</f>
        <v>5339293</v>
      </c>
    </row>
    <row r="173" spans="1:11" x14ac:dyDescent="0.3">
      <c r="A173" s="12">
        <v>11</v>
      </c>
      <c r="B173" s="11" t="s">
        <v>66</v>
      </c>
      <c r="C173" s="9" t="s">
        <v>192</v>
      </c>
      <c r="D173" s="9" t="s">
        <v>191</v>
      </c>
      <c r="E173" s="8">
        <v>0</v>
      </c>
      <c r="F173" s="8">
        <f>G173-E173</f>
        <v>69400</v>
      </c>
      <c r="G173" s="8">
        <v>69400</v>
      </c>
      <c r="H173" s="8">
        <v>86300</v>
      </c>
      <c r="I173" s="8">
        <v>86300</v>
      </c>
      <c r="J173" s="8">
        <f>+I173-E173</f>
        <v>86300</v>
      </c>
      <c r="K173" s="7">
        <f>IF(J173&lt;1,0,J173)</f>
        <v>86300</v>
      </c>
    </row>
    <row r="174" spans="1:11" x14ac:dyDescent="0.3">
      <c r="A174" s="12">
        <v>11</v>
      </c>
      <c r="B174" s="11" t="s">
        <v>66</v>
      </c>
      <c r="C174" s="9" t="s">
        <v>190</v>
      </c>
      <c r="D174" s="9" t="s">
        <v>189</v>
      </c>
      <c r="E174" s="8">
        <v>0</v>
      </c>
      <c r="F174" s="8">
        <f>G174-E174</f>
        <v>219300</v>
      </c>
      <c r="G174" s="8">
        <v>219300</v>
      </c>
      <c r="H174" s="8">
        <v>229800</v>
      </c>
      <c r="I174" s="8">
        <v>229800</v>
      </c>
      <c r="J174" s="8">
        <f>+I174-E174</f>
        <v>229800</v>
      </c>
      <c r="K174" s="7">
        <f>IF(J174&lt;1,0,J174)</f>
        <v>229800</v>
      </c>
    </row>
    <row r="175" spans="1:11" x14ac:dyDescent="0.3">
      <c r="A175" s="12">
        <v>11</v>
      </c>
      <c r="B175" s="11" t="s">
        <v>66</v>
      </c>
      <c r="C175" s="9" t="s">
        <v>188</v>
      </c>
      <c r="D175" s="9" t="s">
        <v>187</v>
      </c>
      <c r="E175" s="8">
        <v>0</v>
      </c>
      <c r="F175" s="8">
        <f>G175-E175</f>
        <v>0</v>
      </c>
      <c r="G175" s="8">
        <v>0</v>
      </c>
      <c r="H175" s="8">
        <v>10958343.24</v>
      </c>
      <c r="I175" s="8">
        <v>10958343.24</v>
      </c>
      <c r="J175" s="8">
        <f>+I175-E175</f>
        <v>10958343.24</v>
      </c>
      <c r="K175" s="7">
        <f>IF(J175&lt;1,0,J175)</f>
        <v>10958343.24</v>
      </c>
    </row>
    <row r="176" spans="1:11" x14ac:dyDescent="0.3">
      <c r="A176" s="17">
        <v>11</v>
      </c>
      <c r="B176" s="16" t="s">
        <v>66</v>
      </c>
      <c r="C176" s="15" t="s">
        <v>186</v>
      </c>
      <c r="D176" s="15" t="s">
        <v>185</v>
      </c>
      <c r="E176" s="14">
        <v>182380588.81</v>
      </c>
      <c r="F176" s="14">
        <f>G176-E176</f>
        <v>26013720.139999986</v>
      </c>
      <c r="G176" s="14">
        <v>208394308.94999999</v>
      </c>
      <c r="H176" s="14">
        <v>204665395.81</v>
      </c>
      <c r="I176" s="14">
        <v>204665395.81</v>
      </c>
      <c r="J176" s="14">
        <f>+I176-E176</f>
        <v>22284807</v>
      </c>
      <c r="K176" s="13">
        <f>IF(J176&lt;1,0,J176)</f>
        <v>22284807</v>
      </c>
    </row>
    <row r="177" spans="1:11" x14ac:dyDescent="0.3">
      <c r="A177" s="12">
        <v>11</v>
      </c>
      <c r="B177" s="11" t="s">
        <v>66</v>
      </c>
      <c r="C177" s="9" t="s">
        <v>184</v>
      </c>
      <c r="D177" s="9" t="s">
        <v>183</v>
      </c>
      <c r="E177" s="8">
        <v>0</v>
      </c>
      <c r="F177" s="8">
        <f>G177-E177</f>
        <v>0</v>
      </c>
      <c r="G177" s="8">
        <v>0</v>
      </c>
      <c r="H177" s="8">
        <v>20363288.719999999</v>
      </c>
      <c r="I177" s="8">
        <v>20363288.719999999</v>
      </c>
      <c r="J177" s="8">
        <f>+I177-E177</f>
        <v>20363288.719999999</v>
      </c>
      <c r="K177" s="7">
        <f>IF(J177&lt;1,0,J177)</f>
        <v>20363288.719999999</v>
      </c>
    </row>
    <row r="178" spans="1:11" x14ac:dyDescent="0.3">
      <c r="A178" s="12">
        <v>11</v>
      </c>
      <c r="B178" s="11" t="s">
        <v>66</v>
      </c>
      <c r="C178" s="9" t="s">
        <v>182</v>
      </c>
      <c r="D178" s="9" t="s">
        <v>181</v>
      </c>
      <c r="E178" s="8">
        <v>0</v>
      </c>
      <c r="F178" s="8">
        <f>G178-E178</f>
        <v>0</v>
      </c>
      <c r="G178" s="8">
        <v>0</v>
      </c>
      <c r="H178" s="8">
        <v>2658788.61</v>
      </c>
      <c r="I178" s="8">
        <v>2658788.61</v>
      </c>
      <c r="J178" s="8">
        <f>+I178-E178</f>
        <v>2658788.61</v>
      </c>
      <c r="K178" s="7">
        <f>IF(J178&lt;1,0,J178)</f>
        <v>2658788.61</v>
      </c>
    </row>
    <row r="179" spans="1:11" x14ac:dyDescent="0.3">
      <c r="A179" s="12">
        <v>11</v>
      </c>
      <c r="B179" s="11" t="s">
        <v>66</v>
      </c>
      <c r="C179" s="9" t="s">
        <v>180</v>
      </c>
      <c r="D179" s="9" t="s">
        <v>179</v>
      </c>
      <c r="E179" s="8">
        <v>0</v>
      </c>
      <c r="F179" s="8">
        <f>G179-E179</f>
        <v>0</v>
      </c>
      <c r="G179" s="8">
        <v>0</v>
      </c>
      <c r="H179" s="8">
        <v>1717585.11</v>
      </c>
      <c r="I179" s="8">
        <v>1717585.11</v>
      </c>
      <c r="J179" s="8">
        <f>+I179-E179</f>
        <v>1717585.11</v>
      </c>
      <c r="K179" s="7">
        <f>IF(J179&lt;1,0,J179)</f>
        <v>1717585.11</v>
      </c>
    </row>
    <row r="180" spans="1:11" x14ac:dyDescent="0.3">
      <c r="A180" s="12">
        <v>11</v>
      </c>
      <c r="B180" s="11" t="s">
        <v>66</v>
      </c>
      <c r="C180" s="9" t="s">
        <v>178</v>
      </c>
      <c r="D180" s="9" t="s">
        <v>177</v>
      </c>
      <c r="E180" s="8">
        <v>0</v>
      </c>
      <c r="F180" s="8">
        <f>G180-E180</f>
        <v>0</v>
      </c>
      <c r="G180" s="8">
        <v>0</v>
      </c>
      <c r="H180" s="8">
        <v>15986915</v>
      </c>
      <c r="I180" s="8">
        <v>15986915</v>
      </c>
      <c r="J180" s="8">
        <f>+I180-E180</f>
        <v>15986915</v>
      </c>
      <c r="K180" s="7">
        <f>IF(J180&lt;1,0,J180)</f>
        <v>15986915</v>
      </c>
    </row>
    <row r="181" spans="1:11" x14ac:dyDescent="0.3">
      <c r="A181" s="12">
        <v>11</v>
      </c>
      <c r="B181" s="11" t="s">
        <v>66</v>
      </c>
      <c r="C181" s="9" t="s">
        <v>176</v>
      </c>
      <c r="D181" s="9" t="s">
        <v>175</v>
      </c>
      <c r="E181" s="8">
        <v>88298093.510000005</v>
      </c>
      <c r="F181" s="8">
        <f>G181-E181</f>
        <v>9.9999904632568359E-3</v>
      </c>
      <c r="G181" s="8">
        <v>88298093.519999996</v>
      </c>
      <c r="H181" s="8">
        <v>88123029.950000003</v>
      </c>
      <c r="I181" s="8">
        <v>88123029.950000003</v>
      </c>
      <c r="J181" s="8">
        <f>+I181-E181</f>
        <v>-175063.56000000238</v>
      </c>
      <c r="K181" s="7">
        <f>IF(J181&lt;1,0,J181)</f>
        <v>0</v>
      </c>
    </row>
    <row r="182" spans="1:11" x14ac:dyDescent="0.3">
      <c r="A182" s="12">
        <v>11</v>
      </c>
      <c r="B182" s="11" t="s">
        <v>66</v>
      </c>
      <c r="C182" s="9" t="s">
        <v>174</v>
      </c>
      <c r="D182" s="9" t="s">
        <v>173</v>
      </c>
      <c r="E182" s="8">
        <v>1440761.92</v>
      </c>
      <c r="F182" s="8">
        <f>G182-E182</f>
        <v>0</v>
      </c>
      <c r="G182" s="8">
        <v>1440761.92</v>
      </c>
      <c r="H182" s="8">
        <v>3740168.9</v>
      </c>
      <c r="I182" s="8">
        <v>3740168.9</v>
      </c>
      <c r="J182" s="8">
        <f>+I182-E182</f>
        <v>2299406.98</v>
      </c>
      <c r="K182" s="7">
        <f>IF(J182&lt;1,0,J182)</f>
        <v>2299406.98</v>
      </c>
    </row>
    <row r="183" spans="1:11" x14ac:dyDescent="0.3">
      <c r="A183" s="12">
        <v>11</v>
      </c>
      <c r="B183" s="11" t="s">
        <v>66</v>
      </c>
      <c r="C183" s="9" t="s">
        <v>172</v>
      </c>
      <c r="D183" s="9" t="s">
        <v>171</v>
      </c>
      <c r="E183" s="8">
        <v>41337.589999999997</v>
      </c>
      <c r="F183" s="8">
        <f>G183-E183</f>
        <v>0</v>
      </c>
      <c r="G183" s="8">
        <v>41337.589999999997</v>
      </c>
      <c r="H183" s="8">
        <v>288520.59000000003</v>
      </c>
      <c r="I183" s="8">
        <v>288520.59000000003</v>
      </c>
      <c r="J183" s="8">
        <f>+I183-E183</f>
        <v>247183.00000000003</v>
      </c>
      <c r="K183" s="7">
        <f>IF(J183&lt;1,0,J183)</f>
        <v>247183.00000000003</v>
      </c>
    </row>
    <row r="184" spans="1:11" x14ac:dyDescent="0.3">
      <c r="A184" s="12">
        <v>11</v>
      </c>
      <c r="B184" s="11" t="s">
        <v>66</v>
      </c>
      <c r="C184" s="9" t="s">
        <v>170</v>
      </c>
      <c r="D184" s="9" t="s">
        <v>169</v>
      </c>
      <c r="E184" s="8">
        <v>0</v>
      </c>
      <c r="F184" s="8">
        <f>G184-E184</f>
        <v>0</v>
      </c>
      <c r="G184" s="8">
        <v>0</v>
      </c>
      <c r="H184" s="8">
        <v>377.45</v>
      </c>
      <c r="I184" s="8">
        <v>377.45</v>
      </c>
      <c r="J184" s="8">
        <f>+I184-E184</f>
        <v>377.45</v>
      </c>
      <c r="K184" s="7">
        <f>IF(J184&lt;1,0,J184)</f>
        <v>377.45</v>
      </c>
    </row>
    <row r="185" spans="1:11" x14ac:dyDescent="0.3">
      <c r="A185" s="12">
        <v>11</v>
      </c>
      <c r="B185" s="11" t="s">
        <v>66</v>
      </c>
      <c r="C185" s="9" t="s">
        <v>168</v>
      </c>
      <c r="D185" s="9" t="s">
        <v>167</v>
      </c>
      <c r="E185" s="8">
        <v>0</v>
      </c>
      <c r="F185" s="8">
        <f>G185-E185</f>
        <v>0</v>
      </c>
      <c r="G185" s="8">
        <v>0</v>
      </c>
      <c r="H185" s="8">
        <v>21077.85</v>
      </c>
      <c r="I185" s="8">
        <v>21077.85</v>
      </c>
      <c r="J185" s="8">
        <f>+I185-E185</f>
        <v>21077.85</v>
      </c>
      <c r="K185" s="7">
        <f>IF(J185&lt;1,0,J185)</f>
        <v>21077.85</v>
      </c>
    </row>
    <row r="186" spans="1:11" x14ac:dyDescent="0.3">
      <c r="A186" s="12">
        <v>11</v>
      </c>
      <c r="B186" s="11" t="s">
        <v>66</v>
      </c>
      <c r="C186" s="9" t="s">
        <v>166</v>
      </c>
      <c r="D186" s="9" t="s">
        <v>165</v>
      </c>
      <c r="E186" s="8">
        <v>6437016.75</v>
      </c>
      <c r="F186" s="8">
        <f>G186-E186</f>
        <v>0</v>
      </c>
      <c r="G186" s="8">
        <v>6437016.75</v>
      </c>
      <c r="H186" s="8">
        <v>4323714.0599999996</v>
      </c>
      <c r="I186" s="8">
        <v>4323714.0599999996</v>
      </c>
      <c r="J186" s="8">
        <f>+I186-E186</f>
        <v>-2113302.6900000004</v>
      </c>
      <c r="K186" s="7">
        <f>IF(J186&lt;1,0,J186)</f>
        <v>0</v>
      </c>
    </row>
    <row r="187" spans="1:11" x14ac:dyDescent="0.3">
      <c r="A187" s="12">
        <v>11</v>
      </c>
      <c r="B187" s="11" t="s">
        <v>66</v>
      </c>
      <c r="C187" s="9" t="s">
        <v>164</v>
      </c>
      <c r="D187" s="9" t="s">
        <v>163</v>
      </c>
      <c r="E187" s="8">
        <v>4010516.85</v>
      </c>
      <c r="F187" s="8">
        <f>G187-E187</f>
        <v>-1.0000000242143869E-2</v>
      </c>
      <c r="G187" s="8">
        <v>4010516.84</v>
      </c>
      <c r="H187" s="8">
        <v>3560715.52</v>
      </c>
      <c r="I187" s="8">
        <v>3560715.52</v>
      </c>
      <c r="J187" s="8">
        <f>+I187-E187</f>
        <v>-449801.33000000007</v>
      </c>
      <c r="K187" s="7">
        <f>IF(J187&lt;1,0,J187)</f>
        <v>0</v>
      </c>
    </row>
    <row r="188" spans="1:11" x14ac:dyDescent="0.3">
      <c r="A188" s="12">
        <v>11</v>
      </c>
      <c r="B188" s="11" t="s">
        <v>66</v>
      </c>
      <c r="C188" s="9" t="s">
        <v>162</v>
      </c>
      <c r="D188" s="9" t="s">
        <v>161</v>
      </c>
      <c r="E188" s="8">
        <v>6554913.0199999996</v>
      </c>
      <c r="F188" s="8">
        <f>G188-E188</f>
        <v>0</v>
      </c>
      <c r="G188" s="8">
        <v>6554913.0199999996</v>
      </c>
      <c r="H188" s="8">
        <v>3708982.48</v>
      </c>
      <c r="I188" s="8">
        <v>3708982.48</v>
      </c>
      <c r="J188" s="8">
        <f>+I188-E188</f>
        <v>-2845930.5399999996</v>
      </c>
      <c r="K188" s="7">
        <f>IF(J188&lt;1,0,J188)</f>
        <v>0</v>
      </c>
    </row>
    <row r="189" spans="1:11" x14ac:dyDescent="0.3">
      <c r="A189" s="12">
        <v>11</v>
      </c>
      <c r="B189" s="11" t="s">
        <v>66</v>
      </c>
      <c r="C189" s="9" t="s">
        <v>160</v>
      </c>
      <c r="D189" s="9" t="s">
        <v>159</v>
      </c>
      <c r="E189" s="8">
        <v>8748.48</v>
      </c>
      <c r="F189" s="8">
        <f>G189-E189</f>
        <v>2.0000000000436557E-2</v>
      </c>
      <c r="G189" s="8">
        <v>8748.5</v>
      </c>
      <c r="H189" s="8">
        <v>3500</v>
      </c>
      <c r="I189" s="8">
        <v>3500</v>
      </c>
      <c r="J189" s="8">
        <f>+I189-E189</f>
        <v>-5248.48</v>
      </c>
      <c r="K189" s="7">
        <f>IF(J189&lt;1,0,J189)</f>
        <v>0</v>
      </c>
    </row>
    <row r="190" spans="1:11" x14ac:dyDescent="0.3">
      <c r="A190" s="12">
        <v>11</v>
      </c>
      <c r="B190" s="11" t="s">
        <v>66</v>
      </c>
      <c r="C190" s="9" t="s">
        <v>158</v>
      </c>
      <c r="D190" s="9" t="s">
        <v>157</v>
      </c>
      <c r="E190" s="8">
        <v>0</v>
      </c>
      <c r="F190" s="8">
        <f>G190-E190</f>
        <v>0</v>
      </c>
      <c r="G190" s="8">
        <v>0</v>
      </c>
      <c r="H190" s="8">
        <v>1582.13</v>
      </c>
      <c r="I190" s="8">
        <v>1582.13</v>
      </c>
      <c r="J190" s="8">
        <f>+I190-E190</f>
        <v>1582.13</v>
      </c>
      <c r="K190" s="7">
        <f>IF(J190&lt;1,0,J190)</f>
        <v>1582.13</v>
      </c>
    </row>
    <row r="191" spans="1:11" x14ac:dyDescent="0.3">
      <c r="A191" s="12">
        <v>11</v>
      </c>
      <c r="B191" s="11" t="s">
        <v>66</v>
      </c>
      <c r="C191" s="9" t="s">
        <v>156</v>
      </c>
      <c r="D191" s="9" t="s">
        <v>155</v>
      </c>
      <c r="E191" s="8">
        <v>45305974.979999997</v>
      </c>
      <c r="F191" s="8">
        <f>G191-E191</f>
        <v>1.000000536441803E-2</v>
      </c>
      <c r="G191" s="8">
        <v>45305974.990000002</v>
      </c>
      <c r="H191" s="8">
        <v>41168235.350000001</v>
      </c>
      <c r="I191" s="8">
        <v>41168235.350000001</v>
      </c>
      <c r="J191" s="8">
        <f>+I191-E191</f>
        <v>-4137739.6299999952</v>
      </c>
      <c r="K191" s="7">
        <f>IF(J191&lt;1,0,J191)</f>
        <v>0</v>
      </c>
    </row>
    <row r="192" spans="1:11" x14ac:dyDescent="0.3">
      <c r="A192" s="12">
        <v>11</v>
      </c>
      <c r="B192" s="11" t="s">
        <v>66</v>
      </c>
      <c r="C192" s="9" t="s">
        <v>154</v>
      </c>
      <c r="D192" s="9" t="s">
        <v>153</v>
      </c>
      <c r="E192" s="8">
        <v>5490739.9400000004</v>
      </c>
      <c r="F192" s="8">
        <f>G192-E192</f>
        <v>0</v>
      </c>
      <c r="G192" s="8">
        <v>5490739.9400000004</v>
      </c>
      <c r="H192" s="8">
        <v>4010662.79</v>
      </c>
      <c r="I192" s="8">
        <v>4010662.79</v>
      </c>
      <c r="J192" s="8">
        <f>+I192-E192</f>
        <v>-1480077.1500000004</v>
      </c>
      <c r="K192" s="7">
        <f>IF(J192&lt;1,0,J192)</f>
        <v>0</v>
      </c>
    </row>
    <row r="193" spans="1:11" x14ac:dyDescent="0.3">
      <c r="A193" s="12">
        <v>11</v>
      </c>
      <c r="B193" s="11" t="s">
        <v>66</v>
      </c>
      <c r="C193" s="9" t="s">
        <v>152</v>
      </c>
      <c r="D193" s="9" t="s">
        <v>151</v>
      </c>
      <c r="E193" s="8">
        <v>0</v>
      </c>
      <c r="F193" s="8">
        <f>G193-E193</f>
        <v>0</v>
      </c>
      <c r="G193" s="8">
        <v>0</v>
      </c>
      <c r="H193" s="8">
        <v>50965.7</v>
      </c>
      <c r="I193" s="8">
        <v>50965.7</v>
      </c>
      <c r="J193" s="8">
        <f>+I193-E193</f>
        <v>50965.7</v>
      </c>
      <c r="K193" s="7">
        <f>IF(J193&lt;1,0,J193)</f>
        <v>50965.7</v>
      </c>
    </row>
    <row r="194" spans="1:11" x14ac:dyDescent="0.3">
      <c r="A194" s="12">
        <v>11</v>
      </c>
      <c r="B194" s="11" t="s">
        <v>66</v>
      </c>
      <c r="C194" s="9" t="s">
        <v>150</v>
      </c>
      <c r="D194" s="9" t="s">
        <v>149</v>
      </c>
      <c r="E194" s="8">
        <v>0</v>
      </c>
      <c r="F194" s="8">
        <f>G194-E194</f>
        <v>0</v>
      </c>
      <c r="G194" s="8">
        <v>0</v>
      </c>
      <c r="H194" s="8">
        <v>24241.5</v>
      </c>
      <c r="I194" s="8">
        <v>24241.5</v>
      </c>
      <c r="J194" s="8">
        <f>+I194-E194</f>
        <v>24241.5</v>
      </c>
      <c r="K194" s="7">
        <f>IF(J194&lt;1,0,J194)</f>
        <v>24241.5</v>
      </c>
    </row>
    <row r="195" spans="1:11" x14ac:dyDescent="0.3">
      <c r="A195" s="12">
        <v>11</v>
      </c>
      <c r="B195" s="11" t="s">
        <v>66</v>
      </c>
      <c r="C195" s="9" t="s">
        <v>148</v>
      </c>
      <c r="D195" s="9" t="s">
        <v>147</v>
      </c>
      <c r="E195" s="8">
        <v>17518.95</v>
      </c>
      <c r="F195" s="8">
        <f>G195-E195</f>
        <v>0</v>
      </c>
      <c r="G195" s="8">
        <v>17518.95</v>
      </c>
      <c r="H195" s="8">
        <v>26421.5</v>
      </c>
      <c r="I195" s="8">
        <v>26421.5</v>
      </c>
      <c r="J195" s="8">
        <f>+I195-E195</f>
        <v>8902.5499999999993</v>
      </c>
      <c r="K195" s="7">
        <f>IF(J195&lt;1,0,J195)</f>
        <v>8902.5499999999993</v>
      </c>
    </row>
    <row r="196" spans="1:11" x14ac:dyDescent="0.3">
      <c r="A196" s="12">
        <v>11</v>
      </c>
      <c r="B196" s="11" t="s">
        <v>66</v>
      </c>
      <c r="C196" s="9" t="s">
        <v>146</v>
      </c>
      <c r="D196" s="9" t="s">
        <v>145</v>
      </c>
      <c r="E196" s="8">
        <v>13446</v>
      </c>
      <c r="F196" s="8">
        <f>G196-E196</f>
        <v>0</v>
      </c>
      <c r="G196" s="8">
        <v>13446</v>
      </c>
      <c r="H196" s="8">
        <v>91894.48</v>
      </c>
      <c r="I196" s="8">
        <v>91894.48</v>
      </c>
      <c r="J196" s="8">
        <f>+I196-E196</f>
        <v>78448.479999999996</v>
      </c>
      <c r="K196" s="7">
        <f>IF(J196&lt;1,0,J196)</f>
        <v>78448.479999999996</v>
      </c>
    </row>
    <row r="197" spans="1:11" x14ac:dyDescent="0.3">
      <c r="A197" s="12">
        <v>11</v>
      </c>
      <c r="B197" s="11" t="s">
        <v>66</v>
      </c>
      <c r="C197" s="9" t="s">
        <v>144</v>
      </c>
      <c r="D197" s="9" t="s">
        <v>143</v>
      </c>
      <c r="E197" s="8">
        <v>2100000</v>
      </c>
      <c r="F197" s="8">
        <f>G197-E197</f>
        <v>0</v>
      </c>
      <c r="G197" s="8">
        <v>2100000</v>
      </c>
      <c r="H197" s="8">
        <v>1866352.87</v>
      </c>
      <c r="I197" s="8">
        <v>1866352.87</v>
      </c>
      <c r="J197" s="8">
        <f>+I197-E197</f>
        <v>-233647.12999999989</v>
      </c>
      <c r="K197" s="7">
        <f>IF(J197&lt;1,0,J197)</f>
        <v>0</v>
      </c>
    </row>
    <row r="198" spans="1:11" x14ac:dyDescent="0.3">
      <c r="A198" s="12">
        <v>11</v>
      </c>
      <c r="B198" s="11" t="s">
        <v>66</v>
      </c>
      <c r="C198" s="9" t="s">
        <v>142</v>
      </c>
      <c r="D198" s="9" t="s">
        <v>141</v>
      </c>
      <c r="E198" s="8">
        <v>959471.75</v>
      </c>
      <c r="F198" s="8">
        <f>G198-E198</f>
        <v>0</v>
      </c>
      <c r="G198" s="8">
        <v>959471.75</v>
      </c>
      <c r="H198" s="8">
        <v>853546.63</v>
      </c>
      <c r="I198" s="8">
        <v>853546.63</v>
      </c>
      <c r="J198" s="8">
        <f>+I198-E198</f>
        <v>-105925.12</v>
      </c>
      <c r="K198" s="7">
        <f>IF(J198&lt;1,0,J198)</f>
        <v>0</v>
      </c>
    </row>
    <row r="199" spans="1:11" x14ac:dyDescent="0.3">
      <c r="A199" s="12">
        <v>11</v>
      </c>
      <c r="B199" s="11" t="s">
        <v>66</v>
      </c>
      <c r="C199" s="9" t="s">
        <v>140</v>
      </c>
      <c r="D199" s="9" t="s">
        <v>139</v>
      </c>
      <c r="E199" s="8">
        <v>0</v>
      </c>
      <c r="F199" s="8">
        <f>G199-E199</f>
        <v>0</v>
      </c>
      <c r="G199" s="8">
        <v>0</v>
      </c>
      <c r="H199" s="8">
        <v>1325460.82</v>
      </c>
      <c r="I199" s="8">
        <v>1325460.82</v>
      </c>
      <c r="J199" s="8">
        <f>+I199-E199</f>
        <v>1325460.82</v>
      </c>
      <c r="K199" s="7">
        <f>IF(J199&lt;1,0,J199)</f>
        <v>1325460.82</v>
      </c>
    </row>
    <row r="200" spans="1:11" x14ac:dyDescent="0.3">
      <c r="A200" s="12">
        <v>11</v>
      </c>
      <c r="B200" s="11" t="s">
        <v>66</v>
      </c>
      <c r="C200" s="9" t="s">
        <v>138</v>
      </c>
      <c r="D200" s="9" t="s">
        <v>137</v>
      </c>
      <c r="E200" s="8">
        <v>0</v>
      </c>
      <c r="F200" s="8">
        <f>G200-E200</f>
        <v>0</v>
      </c>
      <c r="G200" s="8">
        <v>0</v>
      </c>
      <c r="H200" s="8">
        <v>1247180.05</v>
      </c>
      <c r="I200" s="8">
        <v>1247180.05</v>
      </c>
      <c r="J200" s="8">
        <f>+I200-E200</f>
        <v>1247180.05</v>
      </c>
      <c r="K200" s="7">
        <f>IF(J200&lt;1,0,J200)</f>
        <v>1247180.05</v>
      </c>
    </row>
    <row r="201" spans="1:11" x14ac:dyDescent="0.3">
      <c r="A201" s="12">
        <v>11</v>
      </c>
      <c r="B201" s="11" t="s">
        <v>66</v>
      </c>
      <c r="C201" s="9" t="s">
        <v>136</v>
      </c>
      <c r="D201" s="9" t="s">
        <v>135</v>
      </c>
      <c r="E201" s="8">
        <v>262000</v>
      </c>
      <c r="F201" s="8">
        <f>G201-E201</f>
        <v>0</v>
      </c>
      <c r="G201" s="8">
        <v>262000</v>
      </c>
      <c r="H201" s="8">
        <v>912137.49</v>
      </c>
      <c r="I201" s="8">
        <v>912137.49</v>
      </c>
      <c r="J201" s="8">
        <f>+I201-E201</f>
        <v>650137.49</v>
      </c>
      <c r="K201" s="7">
        <f>IF(J201&lt;1,0,J201)</f>
        <v>650137.49</v>
      </c>
    </row>
    <row r="202" spans="1:11" x14ac:dyDescent="0.3">
      <c r="A202" s="12">
        <v>11</v>
      </c>
      <c r="B202" s="11" t="s">
        <v>66</v>
      </c>
      <c r="C202" s="9" t="s">
        <v>134</v>
      </c>
      <c r="D202" s="9" t="s">
        <v>133</v>
      </c>
      <c r="E202" s="8">
        <v>1000000</v>
      </c>
      <c r="F202" s="8">
        <f>G202-E202</f>
        <v>0</v>
      </c>
      <c r="G202" s="8">
        <v>1000000</v>
      </c>
      <c r="H202" s="8">
        <v>847648.69</v>
      </c>
      <c r="I202" s="8">
        <v>847648.69</v>
      </c>
      <c r="J202" s="8">
        <f>+I202-E202</f>
        <v>-152351.31000000006</v>
      </c>
      <c r="K202" s="7">
        <f>IF(J202&lt;1,0,J202)</f>
        <v>0</v>
      </c>
    </row>
    <row r="203" spans="1:11" x14ac:dyDescent="0.3">
      <c r="A203" s="12">
        <v>11</v>
      </c>
      <c r="B203" s="11" t="s">
        <v>66</v>
      </c>
      <c r="C203" s="9" t="s">
        <v>132</v>
      </c>
      <c r="D203" s="9" t="s">
        <v>131</v>
      </c>
      <c r="E203" s="8">
        <v>223156.32</v>
      </c>
      <c r="F203" s="8">
        <f>G203-E203</f>
        <v>0</v>
      </c>
      <c r="G203" s="8">
        <v>223156.32</v>
      </c>
      <c r="H203" s="8">
        <v>402058.15</v>
      </c>
      <c r="I203" s="8">
        <v>402058.15</v>
      </c>
      <c r="J203" s="8">
        <f>+I203-E203</f>
        <v>178901.83000000002</v>
      </c>
      <c r="K203" s="7">
        <f>IF(J203&lt;1,0,J203)</f>
        <v>178901.83000000002</v>
      </c>
    </row>
    <row r="204" spans="1:11" x14ac:dyDescent="0.3">
      <c r="A204" s="12">
        <v>11</v>
      </c>
      <c r="B204" s="11" t="s">
        <v>66</v>
      </c>
      <c r="C204" s="9" t="s">
        <v>130</v>
      </c>
      <c r="D204" s="9" t="s">
        <v>129</v>
      </c>
      <c r="E204" s="8">
        <v>0</v>
      </c>
      <c r="F204" s="8">
        <f>G204-E204</f>
        <v>0</v>
      </c>
      <c r="G204" s="8">
        <v>0</v>
      </c>
      <c r="H204" s="8">
        <v>17724</v>
      </c>
      <c r="I204" s="8">
        <v>17724</v>
      </c>
      <c r="J204" s="8">
        <f>+I204-E204</f>
        <v>17724</v>
      </c>
      <c r="K204" s="7">
        <f>IF(J204&lt;1,0,J204)</f>
        <v>17724</v>
      </c>
    </row>
    <row r="205" spans="1:11" x14ac:dyDescent="0.3">
      <c r="A205" s="12">
        <v>11</v>
      </c>
      <c r="B205" s="11" t="s">
        <v>66</v>
      </c>
      <c r="C205" s="9" t="s">
        <v>128</v>
      </c>
      <c r="D205" s="9" t="s">
        <v>127</v>
      </c>
      <c r="E205" s="8">
        <v>140</v>
      </c>
      <c r="F205" s="8">
        <f>G205-E205</f>
        <v>-140</v>
      </c>
      <c r="G205" s="8">
        <v>0</v>
      </c>
      <c r="H205" s="8">
        <v>0</v>
      </c>
      <c r="I205" s="8">
        <v>0</v>
      </c>
      <c r="J205" s="8">
        <f>+I205-E205</f>
        <v>-140</v>
      </c>
      <c r="K205" s="7">
        <f>IF(J205&lt;1,0,J205)</f>
        <v>0</v>
      </c>
    </row>
    <row r="206" spans="1:11" x14ac:dyDescent="0.3">
      <c r="A206" s="12">
        <v>11</v>
      </c>
      <c r="B206" s="11" t="s">
        <v>66</v>
      </c>
      <c r="C206" s="9" t="s">
        <v>126</v>
      </c>
      <c r="D206" s="9" t="s">
        <v>125</v>
      </c>
      <c r="E206" s="8">
        <v>0</v>
      </c>
      <c r="F206" s="8">
        <f>G206-E206</f>
        <v>0</v>
      </c>
      <c r="G206" s="8">
        <v>0</v>
      </c>
      <c r="H206" s="8">
        <v>5606.07</v>
      </c>
      <c r="I206" s="8">
        <v>5606.07</v>
      </c>
      <c r="J206" s="8">
        <f>+I206-E206</f>
        <v>5606.07</v>
      </c>
      <c r="K206" s="7">
        <f>IF(J206&lt;1,0,J206)</f>
        <v>5606.07</v>
      </c>
    </row>
    <row r="207" spans="1:11" x14ac:dyDescent="0.3">
      <c r="A207" s="12">
        <v>11</v>
      </c>
      <c r="B207" s="11" t="s">
        <v>66</v>
      </c>
      <c r="C207" s="9" t="s">
        <v>124</v>
      </c>
      <c r="D207" s="9" t="s">
        <v>123</v>
      </c>
      <c r="E207" s="8">
        <v>3841.14</v>
      </c>
      <c r="F207" s="8">
        <f>G207-E207</f>
        <v>-9.9999999997635314E-3</v>
      </c>
      <c r="G207" s="8">
        <v>3841.13</v>
      </c>
      <c r="H207" s="8">
        <v>1190.47</v>
      </c>
      <c r="I207" s="8">
        <v>1190.47</v>
      </c>
      <c r="J207" s="8">
        <f>+I207-E207</f>
        <v>-2650.67</v>
      </c>
      <c r="K207" s="7">
        <f>IF(J207&lt;1,0,J207)</f>
        <v>0</v>
      </c>
    </row>
    <row r="208" spans="1:11" x14ac:dyDescent="0.3">
      <c r="A208" s="12">
        <v>11</v>
      </c>
      <c r="B208" s="11" t="s">
        <v>66</v>
      </c>
      <c r="C208" s="9" t="s">
        <v>122</v>
      </c>
      <c r="D208" s="9" t="s">
        <v>121</v>
      </c>
      <c r="E208" s="8">
        <v>15666.56</v>
      </c>
      <c r="F208" s="8">
        <f>G208-E208</f>
        <v>-15666.56</v>
      </c>
      <c r="G208" s="8">
        <v>0</v>
      </c>
      <c r="H208" s="8">
        <v>0</v>
      </c>
      <c r="I208" s="8">
        <v>0</v>
      </c>
      <c r="J208" s="8">
        <f>+I208-E208</f>
        <v>-15666.56</v>
      </c>
      <c r="K208" s="7">
        <f>IF(J208&lt;1,0,J208)</f>
        <v>0</v>
      </c>
    </row>
    <row r="209" spans="1:11" x14ac:dyDescent="0.3">
      <c r="A209" s="12">
        <v>11</v>
      </c>
      <c r="B209" s="11" t="s">
        <v>66</v>
      </c>
      <c r="C209" s="9" t="s">
        <v>120</v>
      </c>
      <c r="D209" s="9" t="s">
        <v>119</v>
      </c>
      <c r="E209" s="8">
        <v>7377740.71</v>
      </c>
      <c r="F209" s="8">
        <f>G209-E209</f>
        <v>0</v>
      </c>
      <c r="G209" s="8">
        <v>7377740.71</v>
      </c>
      <c r="H209" s="8">
        <v>1658413.61</v>
      </c>
      <c r="I209" s="8">
        <v>1658413.61</v>
      </c>
      <c r="J209" s="8">
        <f>+I209-E209</f>
        <v>-5719327.0999999996</v>
      </c>
      <c r="K209" s="7">
        <f>IF(J209&lt;1,0,J209)</f>
        <v>0</v>
      </c>
    </row>
    <row r="210" spans="1:11" x14ac:dyDescent="0.3">
      <c r="A210" s="12">
        <v>11</v>
      </c>
      <c r="B210" s="11" t="s">
        <v>66</v>
      </c>
      <c r="C210" s="9" t="s">
        <v>118</v>
      </c>
      <c r="D210" s="9" t="s">
        <v>117</v>
      </c>
      <c r="E210" s="8">
        <v>452910.07</v>
      </c>
      <c r="F210" s="8">
        <f>G210-E210</f>
        <v>0</v>
      </c>
      <c r="G210" s="8">
        <v>452910.07</v>
      </c>
      <c r="H210" s="8">
        <v>559956.88</v>
      </c>
      <c r="I210" s="8">
        <v>559956.88</v>
      </c>
      <c r="J210" s="8">
        <f>+I210-E210</f>
        <v>107046.81</v>
      </c>
      <c r="K210" s="7">
        <f>IF(J210&lt;1,0,J210)</f>
        <v>107046.81</v>
      </c>
    </row>
    <row r="211" spans="1:11" x14ac:dyDescent="0.3">
      <c r="A211" s="12">
        <v>11</v>
      </c>
      <c r="B211" s="11" t="s">
        <v>66</v>
      </c>
      <c r="C211" s="9" t="s">
        <v>116</v>
      </c>
      <c r="D211" s="9" t="s">
        <v>115</v>
      </c>
      <c r="E211" s="8">
        <v>390.69</v>
      </c>
      <c r="F211" s="8">
        <f>G211-E211</f>
        <v>0</v>
      </c>
      <c r="G211" s="8">
        <v>390.69</v>
      </c>
      <c r="H211" s="8">
        <v>750</v>
      </c>
      <c r="I211" s="8">
        <v>750</v>
      </c>
      <c r="J211" s="8">
        <f>+I211-E211</f>
        <v>359.31</v>
      </c>
      <c r="K211" s="7">
        <f>IF(J211&lt;1,0,J211)</f>
        <v>359.31</v>
      </c>
    </row>
    <row r="212" spans="1:11" x14ac:dyDescent="0.3">
      <c r="A212" s="12">
        <v>11</v>
      </c>
      <c r="B212" s="11" t="s">
        <v>66</v>
      </c>
      <c r="C212" s="9" t="s">
        <v>114</v>
      </c>
      <c r="D212" s="9" t="s">
        <v>113</v>
      </c>
      <c r="E212" s="8">
        <v>3034906.03</v>
      </c>
      <c r="F212" s="8">
        <f>G212-E212</f>
        <v>0</v>
      </c>
      <c r="G212" s="8">
        <v>3034906.03</v>
      </c>
      <c r="H212" s="8">
        <v>2891965.66</v>
      </c>
      <c r="I212" s="8">
        <v>2891965.66</v>
      </c>
      <c r="J212" s="8">
        <f>+I212-E212</f>
        <v>-142940.36999999965</v>
      </c>
      <c r="K212" s="7">
        <f>IF(J212&lt;1,0,J212)</f>
        <v>0</v>
      </c>
    </row>
    <row r="213" spans="1:11" x14ac:dyDescent="0.3">
      <c r="A213" s="12">
        <v>11</v>
      </c>
      <c r="B213" s="11" t="s">
        <v>66</v>
      </c>
      <c r="C213" s="9" t="s">
        <v>112</v>
      </c>
      <c r="D213" s="9" t="s">
        <v>111</v>
      </c>
      <c r="E213" s="8">
        <v>0</v>
      </c>
      <c r="F213" s="8">
        <f>G213-E213</f>
        <v>0</v>
      </c>
      <c r="G213" s="8">
        <v>0</v>
      </c>
      <c r="H213" s="8">
        <v>60163.64</v>
      </c>
      <c r="I213" s="8">
        <v>60163.64</v>
      </c>
      <c r="J213" s="8">
        <f>+I213-E213</f>
        <v>60163.64</v>
      </c>
      <c r="K213" s="7">
        <f>IF(J213&lt;1,0,J213)</f>
        <v>60163.64</v>
      </c>
    </row>
    <row r="214" spans="1:11" x14ac:dyDescent="0.3">
      <c r="A214" s="12">
        <v>11</v>
      </c>
      <c r="B214" s="11" t="s">
        <v>66</v>
      </c>
      <c r="C214" s="9" t="s">
        <v>110</v>
      </c>
      <c r="D214" s="9" t="s">
        <v>109</v>
      </c>
      <c r="E214" s="8">
        <v>405.33</v>
      </c>
      <c r="F214" s="8">
        <f>G214-E214</f>
        <v>0</v>
      </c>
      <c r="G214" s="8">
        <v>405.33</v>
      </c>
      <c r="H214" s="8">
        <v>1188.24</v>
      </c>
      <c r="I214" s="8">
        <v>1188.24</v>
      </c>
      <c r="J214" s="8">
        <f>+I214-E214</f>
        <v>782.91000000000008</v>
      </c>
      <c r="K214" s="7">
        <f>IF(J214&lt;1,0,J214)</f>
        <v>782.91000000000008</v>
      </c>
    </row>
    <row r="215" spans="1:11" x14ac:dyDescent="0.3">
      <c r="A215" s="12">
        <v>11</v>
      </c>
      <c r="B215" s="11" t="s">
        <v>66</v>
      </c>
      <c r="C215" s="9" t="s">
        <v>108</v>
      </c>
      <c r="D215" s="9" t="s">
        <v>107</v>
      </c>
      <c r="E215" s="8">
        <v>498737.45</v>
      </c>
      <c r="F215" s="8">
        <f>G215-E215</f>
        <v>0</v>
      </c>
      <c r="G215" s="8">
        <v>498737.45</v>
      </c>
      <c r="H215" s="8">
        <v>79412.91</v>
      </c>
      <c r="I215" s="8">
        <v>79412.91</v>
      </c>
      <c r="J215" s="8">
        <f>+I215-E215</f>
        <v>-419324.54000000004</v>
      </c>
      <c r="K215" s="7">
        <f>IF(J215&lt;1,0,J215)</f>
        <v>0</v>
      </c>
    </row>
    <row r="216" spans="1:11" x14ac:dyDescent="0.3">
      <c r="A216" s="12">
        <v>11</v>
      </c>
      <c r="B216" s="11" t="s">
        <v>66</v>
      </c>
      <c r="C216" s="9" t="s">
        <v>106</v>
      </c>
      <c r="D216" s="9" t="s">
        <v>105</v>
      </c>
      <c r="E216" s="8">
        <v>0</v>
      </c>
      <c r="F216" s="8">
        <f>G216-E216</f>
        <v>0</v>
      </c>
      <c r="G216" s="8">
        <v>0</v>
      </c>
      <c r="H216" s="8">
        <v>708.96</v>
      </c>
      <c r="I216" s="8">
        <v>708.96</v>
      </c>
      <c r="J216" s="8">
        <f>+I216-E216</f>
        <v>708.96</v>
      </c>
      <c r="K216" s="7">
        <f>IF(J216&lt;1,0,J216)</f>
        <v>708.96</v>
      </c>
    </row>
    <row r="217" spans="1:11" x14ac:dyDescent="0.3">
      <c r="A217" s="12">
        <v>11</v>
      </c>
      <c r="B217" s="11" t="s">
        <v>66</v>
      </c>
      <c r="C217" s="9" t="s">
        <v>104</v>
      </c>
      <c r="D217" s="9" t="s">
        <v>103</v>
      </c>
      <c r="E217" s="8">
        <v>0</v>
      </c>
      <c r="F217" s="8">
        <f>G217-E217</f>
        <v>0</v>
      </c>
      <c r="G217" s="8">
        <v>0</v>
      </c>
      <c r="H217" s="8">
        <v>5653.45</v>
      </c>
      <c r="I217" s="8">
        <v>5653.45</v>
      </c>
      <c r="J217" s="8">
        <f>+I217-E217</f>
        <v>5653.45</v>
      </c>
      <c r="K217" s="7">
        <f>IF(J217&lt;1,0,J217)</f>
        <v>5653.45</v>
      </c>
    </row>
    <row r="218" spans="1:11" x14ac:dyDescent="0.3">
      <c r="A218" s="12">
        <v>11</v>
      </c>
      <c r="B218" s="11" t="s">
        <v>66</v>
      </c>
      <c r="C218" s="9" t="s">
        <v>102</v>
      </c>
      <c r="D218" s="9" t="s">
        <v>101</v>
      </c>
      <c r="E218" s="8">
        <v>0</v>
      </c>
      <c r="F218" s="8">
        <f>G218-E218</f>
        <v>0</v>
      </c>
      <c r="G218" s="8">
        <v>0</v>
      </c>
      <c r="H218" s="8">
        <v>169418.4</v>
      </c>
      <c r="I218" s="8">
        <v>169418.4</v>
      </c>
      <c r="J218" s="8">
        <f>+I218-E218</f>
        <v>169418.4</v>
      </c>
      <c r="K218" s="7">
        <f>IF(J218&lt;1,0,J218)</f>
        <v>169418.4</v>
      </c>
    </row>
    <row r="219" spans="1:11" x14ac:dyDescent="0.3">
      <c r="A219" s="12">
        <v>11</v>
      </c>
      <c r="B219" s="11" t="s">
        <v>66</v>
      </c>
      <c r="C219" s="9" t="s">
        <v>100</v>
      </c>
      <c r="D219" s="9" t="s">
        <v>99</v>
      </c>
      <c r="E219" s="8">
        <v>1193399.92</v>
      </c>
      <c r="F219" s="8">
        <f>G219-E219</f>
        <v>0</v>
      </c>
      <c r="G219" s="8">
        <v>1193399.92</v>
      </c>
      <c r="H219" s="8">
        <v>179416.3</v>
      </c>
      <c r="I219" s="8">
        <v>179416.3</v>
      </c>
      <c r="J219" s="8">
        <f>+I219-E219</f>
        <v>-1013983.6199999999</v>
      </c>
      <c r="K219" s="7">
        <f>IF(J219&lt;1,0,J219)</f>
        <v>0</v>
      </c>
    </row>
    <row r="220" spans="1:11" x14ac:dyDescent="0.3">
      <c r="A220" s="12">
        <v>11</v>
      </c>
      <c r="B220" s="11" t="s">
        <v>66</v>
      </c>
      <c r="C220" s="9" t="s">
        <v>98</v>
      </c>
      <c r="D220" s="9" t="s">
        <v>97</v>
      </c>
      <c r="E220" s="8">
        <v>26249.99</v>
      </c>
      <c r="F220" s="8">
        <f>G220-E220</f>
        <v>0</v>
      </c>
      <c r="G220" s="8">
        <v>26249.99</v>
      </c>
      <c r="H220" s="8">
        <v>1449.09</v>
      </c>
      <c r="I220" s="8">
        <v>1449.09</v>
      </c>
      <c r="J220" s="8">
        <f>+I220-E220</f>
        <v>-24800.9</v>
      </c>
      <c r="K220" s="7">
        <f>IF(J220&lt;1,0,J220)</f>
        <v>0</v>
      </c>
    </row>
    <row r="221" spans="1:11" x14ac:dyDescent="0.3">
      <c r="A221" s="12">
        <v>11</v>
      </c>
      <c r="B221" s="11" t="s">
        <v>66</v>
      </c>
      <c r="C221" s="9" t="s">
        <v>96</v>
      </c>
      <c r="D221" s="9" t="s">
        <v>95</v>
      </c>
      <c r="E221" s="8">
        <v>0</v>
      </c>
      <c r="F221" s="8">
        <f>G221-E221</f>
        <v>0</v>
      </c>
      <c r="G221" s="8">
        <v>0</v>
      </c>
      <c r="H221" s="8">
        <v>978646.77</v>
      </c>
      <c r="I221" s="8">
        <v>978646.77</v>
      </c>
      <c r="J221" s="8">
        <f>+I221-E221</f>
        <v>978646.77</v>
      </c>
      <c r="K221" s="7">
        <f>IF(J221&lt;1,0,J221)</f>
        <v>978646.77</v>
      </c>
    </row>
    <row r="222" spans="1:11" x14ac:dyDescent="0.3">
      <c r="A222" s="12">
        <v>11</v>
      </c>
      <c r="B222" s="11" t="s">
        <v>66</v>
      </c>
      <c r="C222" s="9" t="s">
        <v>94</v>
      </c>
      <c r="D222" s="9" t="s">
        <v>93</v>
      </c>
      <c r="E222" s="8">
        <v>937771</v>
      </c>
      <c r="F222" s="8">
        <f>G222-E222</f>
        <v>0</v>
      </c>
      <c r="G222" s="8">
        <v>937771</v>
      </c>
      <c r="H222" s="8">
        <v>24285.68</v>
      </c>
      <c r="I222" s="8">
        <v>24285.68</v>
      </c>
      <c r="J222" s="8">
        <f>+I222-E222</f>
        <v>-913485.32</v>
      </c>
      <c r="K222" s="7">
        <f>IF(J222&lt;1,0,J222)</f>
        <v>0</v>
      </c>
    </row>
    <row r="223" spans="1:11" x14ac:dyDescent="0.3">
      <c r="A223" s="12">
        <v>11</v>
      </c>
      <c r="B223" s="11" t="s">
        <v>66</v>
      </c>
      <c r="C223" s="9" t="s">
        <v>92</v>
      </c>
      <c r="D223" s="9" t="s">
        <v>91</v>
      </c>
      <c r="E223" s="8">
        <v>238.2</v>
      </c>
      <c r="F223" s="8">
        <f>G223-E223</f>
        <v>-238.2</v>
      </c>
      <c r="G223" s="8">
        <v>0</v>
      </c>
      <c r="H223" s="8">
        <v>0</v>
      </c>
      <c r="I223" s="8">
        <v>0</v>
      </c>
      <c r="J223" s="8">
        <f>+I223-E223</f>
        <v>-238.2</v>
      </c>
      <c r="K223" s="7">
        <f>IF(J223&lt;1,0,J223)</f>
        <v>0</v>
      </c>
    </row>
    <row r="224" spans="1:11" x14ac:dyDescent="0.3">
      <c r="A224" s="12">
        <v>11</v>
      </c>
      <c r="B224" s="11" t="s">
        <v>66</v>
      </c>
      <c r="C224" s="9" t="s">
        <v>90</v>
      </c>
      <c r="D224" s="9" t="s">
        <v>89</v>
      </c>
      <c r="E224" s="8">
        <v>93.87</v>
      </c>
      <c r="F224" s="8">
        <f>G224-E224</f>
        <v>0</v>
      </c>
      <c r="G224" s="8">
        <v>93.87</v>
      </c>
      <c r="H224" s="8">
        <v>273.12</v>
      </c>
      <c r="I224" s="8">
        <v>273.12</v>
      </c>
      <c r="J224" s="8">
        <f>+I224-E224</f>
        <v>179.25</v>
      </c>
      <c r="K224" s="7">
        <f>IF(J224&lt;1,0,J224)</f>
        <v>179.25</v>
      </c>
    </row>
    <row r="225" spans="1:11" x14ac:dyDescent="0.3">
      <c r="A225" s="12">
        <v>11</v>
      </c>
      <c r="B225" s="11" t="s">
        <v>66</v>
      </c>
      <c r="C225" s="9" t="s">
        <v>88</v>
      </c>
      <c r="D225" s="9" t="s">
        <v>87</v>
      </c>
      <c r="E225" s="8">
        <v>200000</v>
      </c>
      <c r="F225" s="8">
        <f>G225-E225</f>
        <v>0</v>
      </c>
      <c r="G225" s="8">
        <v>200000</v>
      </c>
      <c r="H225" s="8">
        <v>2678229.73</v>
      </c>
      <c r="I225" s="8">
        <v>2678229.73</v>
      </c>
      <c r="J225" s="8">
        <f>+I225-E225</f>
        <v>2478229.73</v>
      </c>
      <c r="K225" s="7">
        <f>IF(J225&lt;1,0,J225)</f>
        <v>2478229.73</v>
      </c>
    </row>
    <row r="226" spans="1:11" x14ac:dyDescent="0.3">
      <c r="A226" s="12">
        <v>11</v>
      </c>
      <c r="B226" s="11" t="s">
        <v>66</v>
      </c>
      <c r="C226" s="9" t="s">
        <v>86</v>
      </c>
      <c r="D226" s="9" t="s">
        <v>85</v>
      </c>
      <c r="E226" s="8">
        <v>0</v>
      </c>
      <c r="F226" s="8">
        <f>G226-E226</f>
        <v>0</v>
      </c>
      <c r="G226" s="8">
        <v>0</v>
      </c>
      <c r="H226" s="8">
        <v>39632.25</v>
      </c>
      <c r="I226" s="8">
        <v>39632.25</v>
      </c>
      <c r="J226" s="8">
        <f>+I226-E226</f>
        <v>39632.25</v>
      </c>
      <c r="K226" s="7">
        <f>IF(J226&lt;1,0,J226)</f>
        <v>39632.25</v>
      </c>
    </row>
    <row r="227" spans="1:11" x14ac:dyDescent="0.3">
      <c r="A227" s="12">
        <v>11</v>
      </c>
      <c r="B227" s="11" t="s">
        <v>66</v>
      </c>
      <c r="C227" s="9" t="s">
        <v>84</v>
      </c>
      <c r="D227" s="9" t="s">
        <v>83</v>
      </c>
      <c r="E227" s="8">
        <v>0</v>
      </c>
      <c r="F227" s="8">
        <f>G227-E227</f>
        <v>0</v>
      </c>
      <c r="G227" s="8">
        <v>0</v>
      </c>
      <c r="H227" s="8">
        <v>27364.639999999999</v>
      </c>
      <c r="I227" s="8">
        <v>27364.639999999999</v>
      </c>
      <c r="J227" s="8">
        <f>+I227-E227</f>
        <v>27364.639999999999</v>
      </c>
      <c r="K227" s="7">
        <f>IF(J227&lt;1,0,J227)</f>
        <v>27364.639999999999</v>
      </c>
    </row>
    <row r="228" spans="1:11" x14ac:dyDescent="0.3">
      <c r="A228" s="12">
        <v>11</v>
      </c>
      <c r="B228" s="11" t="s">
        <v>66</v>
      </c>
      <c r="C228" s="9" t="s">
        <v>82</v>
      </c>
      <c r="D228" s="9" t="s">
        <v>81</v>
      </c>
      <c r="E228" s="8">
        <v>550000</v>
      </c>
      <c r="F228" s="8">
        <f>G228-E228</f>
        <v>0</v>
      </c>
      <c r="G228" s="8">
        <v>550000</v>
      </c>
      <c r="H228" s="8">
        <v>7579338.9100000001</v>
      </c>
      <c r="I228" s="8">
        <v>7579338.9100000001</v>
      </c>
      <c r="J228" s="8">
        <f>+I228-E228</f>
        <v>7029338.9100000001</v>
      </c>
      <c r="K228" s="7">
        <f>IF(J228&lt;1,0,J228)</f>
        <v>7029338.9100000001</v>
      </c>
    </row>
    <row r="229" spans="1:11" x14ac:dyDescent="0.3">
      <c r="A229" s="12">
        <v>11</v>
      </c>
      <c r="B229" s="11" t="s">
        <v>66</v>
      </c>
      <c r="C229" s="9" t="s">
        <v>80</v>
      </c>
      <c r="D229" s="9" t="s">
        <v>79</v>
      </c>
      <c r="E229" s="8">
        <v>140000</v>
      </c>
      <c r="F229" s="8">
        <f>G229-E229</f>
        <v>0</v>
      </c>
      <c r="G229" s="8">
        <v>140000</v>
      </c>
      <c r="H229" s="8">
        <v>2405470.4300000002</v>
      </c>
      <c r="I229" s="8">
        <v>2405470.4300000002</v>
      </c>
      <c r="J229" s="8">
        <f>+I229-E229</f>
        <v>2265470.4300000002</v>
      </c>
      <c r="K229" s="7">
        <f>IF(J229&lt;1,0,J229)</f>
        <v>2265470.4300000002</v>
      </c>
    </row>
    <row r="230" spans="1:11" x14ac:dyDescent="0.3">
      <c r="A230" s="12">
        <v>11</v>
      </c>
      <c r="B230" s="11" t="s">
        <v>66</v>
      </c>
      <c r="C230" s="9" t="s">
        <v>78</v>
      </c>
      <c r="D230" s="9" t="s">
        <v>77</v>
      </c>
      <c r="E230" s="8">
        <v>0</v>
      </c>
      <c r="F230" s="8">
        <f>G230-E230</f>
        <v>0</v>
      </c>
      <c r="G230" s="8">
        <v>0</v>
      </c>
      <c r="H230" s="8">
        <v>35911</v>
      </c>
      <c r="I230" s="8">
        <v>35911</v>
      </c>
      <c r="J230" s="8">
        <f>+I230-E230</f>
        <v>35911</v>
      </c>
      <c r="K230" s="7">
        <f>IF(J230&lt;1,0,J230)</f>
        <v>35911</v>
      </c>
    </row>
    <row r="231" spans="1:11" x14ac:dyDescent="0.3">
      <c r="A231" s="12">
        <v>11</v>
      </c>
      <c r="B231" s="11" t="s">
        <v>66</v>
      </c>
      <c r="C231" s="9" t="s">
        <v>76</v>
      </c>
      <c r="D231" s="9" t="s">
        <v>75</v>
      </c>
      <c r="E231" s="8">
        <v>0</v>
      </c>
      <c r="F231" s="8">
        <f>G231-E231</f>
        <v>0</v>
      </c>
      <c r="G231" s="8">
        <v>0</v>
      </c>
      <c r="H231" s="8">
        <v>395209.19</v>
      </c>
      <c r="I231" s="8">
        <v>395209.19</v>
      </c>
      <c r="J231" s="8">
        <f>+I231-E231</f>
        <v>395209.19</v>
      </c>
      <c r="K231" s="7">
        <f>IF(J231&lt;1,0,J231)</f>
        <v>395209.19</v>
      </c>
    </row>
    <row r="232" spans="1:11" x14ac:dyDescent="0.3">
      <c r="A232" s="12">
        <v>11</v>
      </c>
      <c r="B232" s="11" t="s">
        <v>66</v>
      </c>
      <c r="C232" s="9" t="s">
        <v>74</v>
      </c>
      <c r="D232" s="9" t="s">
        <v>73</v>
      </c>
      <c r="E232" s="8">
        <v>1015447.79</v>
      </c>
      <c r="F232" s="8">
        <f>G232-E232</f>
        <v>-1.0000000009313226E-2</v>
      </c>
      <c r="G232" s="8">
        <v>1015447.78</v>
      </c>
      <c r="H232" s="8">
        <v>2553340.15</v>
      </c>
      <c r="I232" s="8">
        <v>2553340.15</v>
      </c>
      <c r="J232" s="8">
        <f>+I232-E232</f>
        <v>1537892.3599999999</v>
      </c>
      <c r="K232" s="7">
        <f>IF(J232&lt;1,0,J232)</f>
        <v>1537892.3599999999</v>
      </c>
    </row>
    <row r="233" spans="1:11" x14ac:dyDescent="0.3">
      <c r="A233" s="12">
        <v>11</v>
      </c>
      <c r="B233" s="11" t="s">
        <v>66</v>
      </c>
      <c r="C233" s="9" t="s">
        <v>72</v>
      </c>
      <c r="D233" s="9" t="s">
        <v>71</v>
      </c>
      <c r="E233" s="8">
        <v>315000</v>
      </c>
      <c r="F233" s="8">
        <f>G233-E233</f>
        <v>0</v>
      </c>
      <c r="G233" s="8">
        <v>315000</v>
      </c>
      <c r="H233" s="8">
        <v>200832.06</v>
      </c>
      <c r="I233" s="8">
        <v>200832.06</v>
      </c>
      <c r="J233" s="8">
        <f>+I233-E233</f>
        <v>-114167.94</v>
      </c>
      <c r="K233" s="7">
        <f>IF(J233&lt;1,0,J233)</f>
        <v>0</v>
      </c>
    </row>
    <row r="234" spans="1:11" x14ac:dyDescent="0.3">
      <c r="A234" s="12">
        <v>11</v>
      </c>
      <c r="B234" s="11" t="s">
        <v>66</v>
      </c>
      <c r="C234" s="9" t="s">
        <v>70</v>
      </c>
      <c r="D234" s="9" t="s">
        <v>69</v>
      </c>
      <c r="E234" s="8">
        <v>526000</v>
      </c>
      <c r="F234" s="8">
        <f>G234-E234</f>
        <v>0</v>
      </c>
      <c r="G234" s="8">
        <v>526000</v>
      </c>
      <c r="H234" s="8">
        <v>459530.3</v>
      </c>
      <c r="I234" s="8">
        <v>459530.3</v>
      </c>
      <c r="J234" s="8">
        <f>+I234-E234</f>
        <v>-66469.700000000012</v>
      </c>
      <c r="K234" s="7">
        <f>IF(J234&lt;1,0,J234)</f>
        <v>0</v>
      </c>
    </row>
    <row r="235" spans="1:11" x14ac:dyDescent="0.3">
      <c r="A235" s="12">
        <v>11</v>
      </c>
      <c r="B235" s="11" t="s">
        <v>66</v>
      </c>
      <c r="C235" s="9" t="s">
        <v>68</v>
      </c>
      <c r="D235" s="9" t="s">
        <v>67</v>
      </c>
      <c r="E235" s="8">
        <v>127947.79</v>
      </c>
      <c r="F235" s="8">
        <f>G235-E235</f>
        <v>0</v>
      </c>
      <c r="G235" s="8">
        <v>127947.79</v>
      </c>
      <c r="H235" s="8">
        <v>5619</v>
      </c>
      <c r="I235" s="8">
        <v>5619</v>
      </c>
      <c r="J235" s="8">
        <f>+I235-E235</f>
        <v>-122328.79</v>
      </c>
      <c r="K235" s="7">
        <f>IF(J235&lt;1,0,J235)</f>
        <v>0</v>
      </c>
    </row>
    <row r="236" spans="1:11" x14ac:dyDescent="0.3">
      <c r="A236" s="12">
        <v>11</v>
      </c>
      <c r="B236" s="11" t="s">
        <v>66</v>
      </c>
      <c r="C236" s="9" t="s">
        <v>65</v>
      </c>
      <c r="D236" s="9" t="s">
        <v>64</v>
      </c>
      <c r="E236" s="8">
        <v>46500</v>
      </c>
      <c r="F236" s="8">
        <f>G236-E236</f>
        <v>-1.0000000002037268E-2</v>
      </c>
      <c r="G236" s="8">
        <v>46499.99</v>
      </c>
      <c r="H236" s="8">
        <v>10236.33</v>
      </c>
      <c r="I236" s="8">
        <v>10236.33</v>
      </c>
      <c r="J236" s="8">
        <f>+I236-E236</f>
        <v>-36263.67</v>
      </c>
      <c r="K236" s="7">
        <f>IF(J236&lt;1,0,J236)</f>
        <v>0</v>
      </c>
    </row>
    <row r="237" spans="1:11" x14ac:dyDescent="0.3">
      <c r="A237" s="12">
        <v>11</v>
      </c>
      <c r="B237" s="11" t="s">
        <v>44</v>
      </c>
      <c r="C237" s="9" t="s">
        <v>63</v>
      </c>
      <c r="D237" s="9" t="s">
        <v>62</v>
      </c>
      <c r="E237" s="8">
        <v>0</v>
      </c>
      <c r="F237" s="8">
        <f>G237-E237</f>
        <v>0</v>
      </c>
      <c r="G237" s="8">
        <v>0</v>
      </c>
      <c r="H237" s="8">
        <v>868010.4</v>
      </c>
      <c r="I237" s="8">
        <v>868010.4</v>
      </c>
      <c r="J237" s="8">
        <f>+I237-E237</f>
        <v>868010.4</v>
      </c>
      <c r="K237" s="7">
        <f>IF(J237&lt;1,0,J237)</f>
        <v>868010.4</v>
      </c>
    </row>
    <row r="238" spans="1:11" x14ac:dyDescent="0.3">
      <c r="A238" s="12">
        <v>11</v>
      </c>
      <c r="B238" s="11" t="s">
        <v>44</v>
      </c>
      <c r="C238" s="9" t="s">
        <v>61</v>
      </c>
      <c r="D238" s="9" t="s">
        <v>60</v>
      </c>
      <c r="E238" s="8">
        <v>0</v>
      </c>
      <c r="F238" s="8">
        <f>G238-E238</f>
        <v>0</v>
      </c>
      <c r="G238" s="8">
        <v>0</v>
      </c>
      <c r="H238" s="8">
        <v>1186577.1100000001</v>
      </c>
      <c r="I238" s="8">
        <v>1186577.1100000001</v>
      </c>
      <c r="J238" s="8">
        <f>+I238-E238</f>
        <v>1186577.1100000001</v>
      </c>
      <c r="K238" s="7">
        <f>IF(J238&lt;1,0,J238)</f>
        <v>1186577.1100000001</v>
      </c>
    </row>
    <row r="239" spans="1:11" x14ac:dyDescent="0.3">
      <c r="A239" s="12">
        <v>11</v>
      </c>
      <c r="B239" s="11" t="s">
        <v>44</v>
      </c>
      <c r="C239" s="9" t="s">
        <v>59</v>
      </c>
      <c r="D239" s="9" t="s">
        <v>58</v>
      </c>
      <c r="E239" s="8">
        <v>5064</v>
      </c>
      <c r="F239" s="8">
        <f>G239-E239</f>
        <v>0</v>
      </c>
      <c r="G239" s="8">
        <v>5064</v>
      </c>
      <c r="H239" s="8">
        <v>187372.69</v>
      </c>
      <c r="I239" s="8">
        <v>187372.69</v>
      </c>
      <c r="J239" s="8">
        <f>+I239-E239</f>
        <v>182308.69</v>
      </c>
      <c r="K239" s="7">
        <f>IF(J239&lt;1,0,J239)</f>
        <v>182308.69</v>
      </c>
    </row>
    <row r="240" spans="1:11" x14ac:dyDescent="0.3">
      <c r="A240" s="12">
        <v>11</v>
      </c>
      <c r="B240" s="11" t="s">
        <v>44</v>
      </c>
      <c r="C240" s="9" t="s">
        <v>57</v>
      </c>
      <c r="D240" s="9" t="s">
        <v>56</v>
      </c>
      <c r="E240" s="8">
        <v>5064</v>
      </c>
      <c r="F240" s="8">
        <f>G240-E240</f>
        <v>0</v>
      </c>
      <c r="G240" s="8">
        <v>5064</v>
      </c>
      <c r="H240" s="8">
        <v>126894.03</v>
      </c>
      <c r="I240" s="8">
        <v>126894.03</v>
      </c>
      <c r="J240" s="8">
        <f>+I240-E240</f>
        <v>121830.03</v>
      </c>
      <c r="K240" s="7">
        <f>IF(J240&lt;1,0,J240)</f>
        <v>121830.03</v>
      </c>
    </row>
    <row r="241" spans="1:11" x14ac:dyDescent="0.3">
      <c r="A241" s="12">
        <v>11</v>
      </c>
      <c r="B241" s="11" t="s">
        <v>44</v>
      </c>
      <c r="C241" s="9" t="s">
        <v>55</v>
      </c>
      <c r="D241" s="9" t="s">
        <v>54</v>
      </c>
      <c r="E241" s="8">
        <v>0</v>
      </c>
      <c r="F241" s="8">
        <f>G241-E241</f>
        <v>0</v>
      </c>
      <c r="G241" s="8">
        <v>0</v>
      </c>
      <c r="H241" s="8">
        <v>60478.66</v>
      </c>
      <c r="I241" s="8">
        <v>60478.66</v>
      </c>
      <c r="J241" s="8">
        <f>+I241-E241</f>
        <v>60478.66</v>
      </c>
      <c r="K241" s="7">
        <f>IF(J241&lt;1,0,J241)</f>
        <v>60478.66</v>
      </c>
    </row>
    <row r="242" spans="1:11" x14ac:dyDescent="0.3">
      <c r="A242" s="12">
        <v>11</v>
      </c>
      <c r="B242" s="11" t="s">
        <v>44</v>
      </c>
      <c r="C242" s="9" t="s">
        <v>53</v>
      </c>
      <c r="D242" s="9" t="s">
        <v>51</v>
      </c>
      <c r="E242" s="8">
        <v>93061983.510000005</v>
      </c>
      <c r="F242" s="8">
        <f>G242-E242</f>
        <v>26013720.140000001</v>
      </c>
      <c r="G242" s="8">
        <v>119075703.65000001</v>
      </c>
      <c r="H242" s="8">
        <v>93111104.799999997</v>
      </c>
      <c r="I242" s="8">
        <v>93111104.799999997</v>
      </c>
      <c r="J242" s="8">
        <f>+I242-E242</f>
        <v>49121.289999991655</v>
      </c>
      <c r="K242" s="7">
        <f>IF(J242&lt;1,0,J242)</f>
        <v>49121.289999991655</v>
      </c>
    </row>
    <row r="243" spans="1:11" x14ac:dyDescent="0.3">
      <c r="A243" s="12">
        <v>11</v>
      </c>
      <c r="B243" s="11" t="s">
        <v>44</v>
      </c>
      <c r="C243" s="9" t="s">
        <v>52</v>
      </c>
      <c r="D243" s="9" t="s">
        <v>51</v>
      </c>
      <c r="E243" s="8">
        <v>59112415.579999998</v>
      </c>
      <c r="F243" s="8">
        <f>G243-E243</f>
        <v>26013720.140000001</v>
      </c>
      <c r="G243" s="8">
        <v>85126135.719999999</v>
      </c>
      <c r="H243" s="8">
        <v>54250776.18</v>
      </c>
      <c r="I243" s="8">
        <v>54250776.18</v>
      </c>
      <c r="J243" s="8">
        <f>+I243-E243</f>
        <v>-4861639.3999999985</v>
      </c>
      <c r="K243" s="7">
        <f>IF(J243&lt;1,0,J243)</f>
        <v>0</v>
      </c>
    </row>
    <row r="244" spans="1:11" x14ac:dyDescent="0.3">
      <c r="A244" s="12">
        <v>11</v>
      </c>
      <c r="B244" s="11" t="s">
        <v>44</v>
      </c>
      <c r="C244" s="9" t="s">
        <v>50</v>
      </c>
      <c r="D244" s="9" t="s">
        <v>49</v>
      </c>
      <c r="E244" s="8">
        <v>0</v>
      </c>
      <c r="F244" s="8">
        <f>G244-E244</f>
        <v>0</v>
      </c>
      <c r="G244" s="8">
        <v>0</v>
      </c>
      <c r="H244" s="8">
        <v>1380218.62</v>
      </c>
      <c r="I244" s="8">
        <v>1380218.62</v>
      </c>
      <c r="J244" s="8">
        <f>+I244-E244</f>
        <v>1380218.62</v>
      </c>
      <c r="K244" s="7">
        <f>IF(J244&lt;1,0,J244)</f>
        <v>1380218.62</v>
      </c>
    </row>
    <row r="245" spans="1:11" x14ac:dyDescent="0.3">
      <c r="A245" s="12">
        <v>11</v>
      </c>
      <c r="B245" s="11" t="s">
        <v>44</v>
      </c>
      <c r="C245" s="9" t="s">
        <v>48</v>
      </c>
      <c r="D245" s="9" t="s">
        <v>47</v>
      </c>
      <c r="E245" s="8">
        <v>33949567.93</v>
      </c>
      <c r="F245" s="8">
        <f>G245-E245</f>
        <v>0</v>
      </c>
      <c r="G245" s="8">
        <v>33949567.93</v>
      </c>
      <c r="H245" s="8">
        <v>37480110</v>
      </c>
      <c r="I245" s="8">
        <v>37480110</v>
      </c>
      <c r="J245" s="8">
        <f>+I245-E245</f>
        <v>3530542.0700000003</v>
      </c>
      <c r="K245" s="7">
        <f>IF(J245&lt;1,0,J245)</f>
        <v>3530542.0700000003</v>
      </c>
    </row>
    <row r="246" spans="1:11" x14ac:dyDescent="0.3">
      <c r="A246" s="17">
        <v>11</v>
      </c>
      <c r="B246" s="16" t="s">
        <v>44</v>
      </c>
      <c r="C246" s="15" t="s">
        <v>46</v>
      </c>
      <c r="D246" s="15" t="s">
        <v>45</v>
      </c>
      <c r="E246" s="14">
        <v>2875319139.5</v>
      </c>
      <c r="F246" s="14">
        <f>G246-E246</f>
        <v>1372548942.1500001</v>
      </c>
      <c r="G246" s="14">
        <v>4247868081.6500001</v>
      </c>
      <c r="H246" s="14">
        <v>3928769123.0500002</v>
      </c>
      <c r="I246" s="14">
        <v>3928769123.0500002</v>
      </c>
      <c r="J246" s="14">
        <f>+I246-E246</f>
        <v>1053449983.5500002</v>
      </c>
      <c r="K246" s="13">
        <f>IF(J246&lt;1,0,J246)</f>
        <v>1053449983.5500002</v>
      </c>
    </row>
    <row r="247" spans="1:11" x14ac:dyDescent="0.3">
      <c r="A247" s="12">
        <v>11</v>
      </c>
      <c r="B247" s="11" t="s">
        <v>44</v>
      </c>
      <c r="C247" s="9" t="s">
        <v>43</v>
      </c>
      <c r="D247" s="9" t="s">
        <v>42</v>
      </c>
      <c r="E247" s="8">
        <v>1762723493.1700001</v>
      </c>
      <c r="F247" s="8">
        <f>G247-E247</f>
        <v>296494244.88999987</v>
      </c>
      <c r="G247" s="8">
        <v>2059217738.0599999</v>
      </c>
      <c r="H247" s="8">
        <v>2047336983.8399997</v>
      </c>
      <c r="I247" s="8">
        <v>2047336983.8399997</v>
      </c>
      <c r="J247" s="8">
        <f>+I247-E247</f>
        <v>284613490.6699996</v>
      </c>
      <c r="K247" s="7">
        <f>IF(J247&lt;1,0,J247)</f>
        <v>284613490.6699996</v>
      </c>
    </row>
    <row r="248" spans="1:11" x14ac:dyDescent="0.3">
      <c r="A248" s="12">
        <v>11</v>
      </c>
      <c r="B248" s="11" t="s">
        <v>33</v>
      </c>
      <c r="C248" s="9" t="s">
        <v>41</v>
      </c>
      <c r="D248" s="9" t="s">
        <v>40</v>
      </c>
      <c r="E248" s="8">
        <v>1393288345.1700001</v>
      </c>
      <c r="F248" s="8">
        <f>G248-E248</f>
        <v>251810202.37999988</v>
      </c>
      <c r="G248" s="8">
        <v>1645098547.55</v>
      </c>
      <c r="H248" s="8">
        <v>1584448312.28</v>
      </c>
      <c r="I248" s="8">
        <v>1584448312.28</v>
      </c>
      <c r="J248" s="8">
        <f>+I248-E248</f>
        <v>191159967.1099999</v>
      </c>
      <c r="K248" s="7">
        <f>IF(J248&lt;1,0,J248)</f>
        <v>191159967.1099999</v>
      </c>
    </row>
    <row r="249" spans="1:11" x14ac:dyDescent="0.3">
      <c r="A249" s="12">
        <v>11</v>
      </c>
      <c r="B249" s="11" t="s">
        <v>28</v>
      </c>
      <c r="C249" s="9" t="s">
        <v>39</v>
      </c>
      <c r="D249" s="9" t="s">
        <v>38</v>
      </c>
      <c r="E249" s="8">
        <v>117219339</v>
      </c>
      <c r="F249" s="8">
        <f>G249-E249</f>
        <v>18099296.539999992</v>
      </c>
      <c r="G249" s="8">
        <v>135318635.53999999</v>
      </c>
      <c r="H249" s="8">
        <v>137063938.33000001</v>
      </c>
      <c r="I249" s="8">
        <v>137063938.33000001</v>
      </c>
      <c r="J249" s="8">
        <f>+I249-E249</f>
        <v>19844599.330000013</v>
      </c>
      <c r="K249" s="7">
        <f>IF(J249&lt;1,0,J249)</f>
        <v>19844599.330000013</v>
      </c>
    </row>
    <row r="250" spans="1:11" x14ac:dyDescent="0.3">
      <c r="A250" s="12">
        <v>11</v>
      </c>
      <c r="B250" s="11" t="s">
        <v>28</v>
      </c>
      <c r="C250" s="9" t="s">
        <v>37</v>
      </c>
      <c r="D250" s="9" t="s">
        <v>36</v>
      </c>
      <c r="E250" s="8">
        <v>50275099</v>
      </c>
      <c r="F250" s="8">
        <f>G250-E250</f>
        <v>272821.28000000119</v>
      </c>
      <c r="G250" s="8">
        <v>50547920.280000001</v>
      </c>
      <c r="H250" s="8">
        <v>52424410.039999999</v>
      </c>
      <c r="I250" s="8">
        <v>52424410.039999999</v>
      </c>
      <c r="J250" s="8">
        <f>+I250-E250</f>
        <v>2149311.0399999991</v>
      </c>
      <c r="K250" s="7">
        <f>IF(J250&lt;1,0,J250)</f>
        <v>2149311.0399999991</v>
      </c>
    </row>
    <row r="251" spans="1:11" x14ac:dyDescent="0.3">
      <c r="A251" s="12">
        <v>11</v>
      </c>
      <c r="B251" s="11" t="s">
        <v>7</v>
      </c>
      <c r="C251" s="9" t="s">
        <v>35</v>
      </c>
      <c r="D251" s="9" t="s">
        <v>34</v>
      </c>
      <c r="E251" s="8">
        <v>0</v>
      </c>
      <c r="F251" s="8">
        <f>G251-E251</f>
        <v>204335.66</v>
      </c>
      <c r="G251" s="8">
        <v>204335.66</v>
      </c>
      <c r="H251" s="8">
        <v>413774.67</v>
      </c>
      <c r="I251" s="8">
        <v>413774.67</v>
      </c>
      <c r="J251" s="8">
        <f>+I251-E251</f>
        <v>413774.67</v>
      </c>
      <c r="K251" s="7">
        <f>IF(J251&lt;1,0,J251)</f>
        <v>413774.67</v>
      </c>
    </row>
    <row r="252" spans="1:11" x14ac:dyDescent="0.3">
      <c r="A252" s="12">
        <v>11</v>
      </c>
      <c r="B252" s="11" t="s">
        <v>33</v>
      </c>
      <c r="C252" s="9" t="s">
        <v>32</v>
      </c>
      <c r="D252" s="9" t="s">
        <v>31</v>
      </c>
      <c r="E252" s="8">
        <v>720052</v>
      </c>
      <c r="F252" s="8">
        <f>G252-E252</f>
        <v>-10144.270000000019</v>
      </c>
      <c r="G252" s="8">
        <v>709907.73</v>
      </c>
      <c r="H252" s="8">
        <v>669513.57999999996</v>
      </c>
      <c r="I252" s="8">
        <v>669513.57999999996</v>
      </c>
      <c r="J252" s="8">
        <f>+I252-E252</f>
        <v>-50538.420000000042</v>
      </c>
      <c r="K252" s="7">
        <f>IF(J252&lt;1,0,J252)</f>
        <v>0</v>
      </c>
    </row>
    <row r="253" spans="1:11" x14ac:dyDescent="0.3">
      <c r="A253" s="12">
        <v>11</v>
      </c>
      <c r="B253" s="11" t="s">
        <v>28</v>
      </c>
      <c r="C253" s="9" t="s">
        <v>30</v>
      </c>
      <c r="D253" s="9" t="s">
        <v>29</v>
      </c>
      <c r="E253" s="8">
        <v>1557865</v>
      </c>
      <c r="F253" s="8">
        <f>G253-E253</f>
        <v>277612.70999999996</v>
      </c>
      <c r="G253" s="8">
        <v>1835477.71</v>
      </c>
      <c r="H253" s="8">
        <v>2106014.0099999998</v>
      </c>
      <c r="I253" s="8">
        <v>2106014.0099999998</v>
      </c>
      <c r="J253" s="8">
        <f>+I253-E253</f>
        <v>548149.00999999978</v>
      </c>
      <c r="K253" s="7">
        <f>IF(J253&lt;1,0,J253)</f>
        <v>548149.00999999978</v>
      </c>
    </row>
    <row r="254" spans="1:11" x14ac:dyDescent="0.3">
      <c r="A254" s="12">
        <v>11</v>
      </c>
      <c r="B254" s="11" t="s">
        <v>28</v>
      </c>
      <c r="C254" s="9" t="s">
        <v>27</v>
      </c>
      <c r="D254" s="9" t="s">
        <v>26</v>
      </c>
      <c r="E254" s="8">
        <v>24562470</v>
      </c>
      <c r="F254" s="8">
        <f>G254-E254</f>
        <v>-360868.67000000179</v>
      </c>
      <c r="G254" s="8">
        <v>24201601.329999998</v>
      </c>
      <c r="H254" s="8">
        <v>33758690.840000004</v>
      </c>
      <c r="I254" s="8">
        <v>33758690.840000004</v>
      </c>
      <c r="J254" s="8">
        <f>+I254-E254</f>
        <v>9196220.8400000036</v>
      </c>
      <c r="K254" s="7">
        <f>IF(J254&lt;1,0,J254)</f>
        <v>9196220.8400000036</v>
      </c>
    </row>
    <row r="255" spans="1:11" x14ac:dyDescent="0.3">
      <c r="A255" s="12">
        <v>11</v>
      </c>
      <c r="B255" s="11" t="s">
        <v>7</v>
      </c>
      <c r="C255" s="9" t="s">
        <v>25</v>
      </c>
      <c r="D255" s="9" t="s">
        <v>24</v>
      </c>
      <c r="E255" s="8">
        <v>17108657</v>
      </c>
      <c r="F255" s="8">
        <f>G255-E255</f>
        <v>161913.91000000015</v>
      </c>
      <c r="G255" s="8">
        <v>17270570.91</v>
      </c>
      <c r="H255" s="8">
        <v>18843412.100000001</v>
      </c>
      <c r="I255" s="8">
        <v>18843412.100000001</v>
      </c>
      <c r="J255" s="8">
        <f>+I255-E255</f>
        <v>1734755.1000000015</v>
      </c>
      <c r="K255" s="7">
        <f>IF(J255&lt;1,0,J255)</f>
        <v>1734755.1000000015</v>
      </c>
    </row>
    <row r="256" spans="1:11" x14ac:dyDescent="0.3">
      <c r="A256" s="12">
        <v>11</v>
      </c>
      <c r="B256" s="11" t="s">
        <v>2</v>
      </c>
      <c r="C256" s="9" t="s">
        <v>23</v>
      </c>
      <c r="D256" s="9" t="s">
        <v>22</v>
      </c>
      <c r="E256" s="8">
        <v>157991666</v>
      </c>
      <c r="F256" s="8">
        <f>G256-E256</f>
        <v>26039075.349999994</v>
      </c>
      <c r="G256" s="8">
        <v>184030741.34999999</v>
      </c>
      <c r="H256" s="8">
        <v>217608918</v>
      </c>
      <c r="I256" s="8">
        <v>217608918</v>
      </c>
      <c r="J256" s="8">
        <f>+I256-E256</f>
        <v>59617252</v>
      </c>
      <c r="K256" s="7">
        <f>IF(J256&lt;1,0,J256)</f>
        <v>59617252</v>
      </c>
    </row>
    <row r="257" spans="1:11" x14ac:dyDescent="0.3">
      <c r="A257" s="12">
        <v>20</v>
      </c>
      <c r="B257" s="11" t="s">
        <v>2</v>
      </c>
      <c r="C257" s="9" t="s">
        <v>21</v>
      </c>
      <c r="D257" s="9" t="s">
        <v>20</v>
      </c>
      <c r="E257" s="8">
        <v>987700646.33000004</v>
      </c>
      <c r="F257" s="8">
        <f>G257-E257</f>
        <v>108841695.28999984</v>
      </c>
      <c r="G257" s="8">
        <v>1096542341.6199999</v>
      </c>
      <c r="H257" s="8">
        <v>1098142427.98</v>
      </c>
      <c r="I257" s="8">
        <v>1098142427.98</v>
      </c>
      <c r="J257" s="8">
        <f>+I257-E257</f>
        <v>110441781.64999998</v>
      </c>
      <c r="K257" s="7">
        <f>IF(J257&lt;1,0,J257)</f>
        <v>110441781.64999998</v>
      </c>
    </row>
    <row r="258" spans="1:11" x14ac:dyDescent="0.3">
      <c r="A258" s="12">
        <v>25</v>
      </c>
      <c r="B258" s="11" t="s">
        <v>7</v>
      </c>
      <c r="C258" s="9" t="s">
        <v>19</v>
      </c>
      <c r="D258" s="9" t="s">
        <v>18</v>
      </c>
      <c r="E258" s="8">
        <v>204867430</v>
      </c>
      <c r="F258" s="8">
        <f>G258-E258</f>
        <v>21966533</v>
      </c>
      <c r="G258" s="8">
        <v>226833963</v>
      </c>
      <c r="H258" s="8">
        <v>226833963</v>
      </c>
      <c r="I258" s="8">
        <v>226833963</v>
      </c>
      <c r="J258" s="8">
        <f>+I258-E258</f>
        <v>21966533</v>
      </c>
      <c r="K258" s="7">
        <f>IF(J258&lt;1,0,J258)</f>
        <v>21966533</v>
      </c>
    </row>
    <row r="259" spans="1:11" x14ac:dyDescent="0.3">
      <c r="A259" s="12">
        <v>25</v>
      </c>
      <c r="B259" s="11" t="s">
        <v>7</v>
      </c>
      <c r="C259" s="9" t="s">
        <v>17</v>
      </c>
      <c r="D259" s="9" t="s">
        <v>16</v>
      </c>
      <c r="E259" s="8">
        <v>6189722.9400000004</v>
      </c>
      <c r="F259" s="8">
        <f>G259-E259</f>
        <v>10044619.059999999</v>
      </c>
      <c r="G259" s="8">
        <v>16234342</v>
      </c>
      <c r="H259" s="8">
        <v>17155305.600000001</v>
      </c>
      <c r="I259" s="8">
        <v>17155305.600000001</v>
      </c>
      <c r="J259" s="8">
        <f>+I259-E259</f>
        <v>10965582.66</v>
      </c>
      <c r="K259" s="7">
        <f>IF(J259&lt;1,0,J259)</f>
        <v>10965582.66</v>
      </c>
    </row>
    <row r="260" spans="1:11" x14ac:dyDescent="0.3">
      <c r="A260" s="12">
        <v>26</v>
      </c>
      <c r="B260" s="11" t="s">
        <v>2</v>
      </c>
      <c r="C260" s="9" t="s">
        <v>15</v>
      </c>
      <c r="D260" s="9" t="s">
        <v>14</v>
      </c>
      <c r="E260" s="8">
        <v>774682356</v>
      </c>
      <c r="F260" s="8">
        <f>G260-E260</f>
        <v>71448556</v>
      </c>
      <c r="G260" s="8">
        <v>846130912</v>
      </c>
      <c r="H260" s="8">
        <v>846130912</v>
      </c>
      <c r="I260" s="8">
        <v>846130912</v>
      </c>
      <c r="J260" s="8">
        <f>+I260-E260</f>
        <v>71448556</v>
      </c>
      <c r="K260" s="7">
        <f>IF(J260&lt;1,0,J260)</f>
        <v>71448556</v>
      </c>
    </row>
    <row r="261" spans="1:11" x14ac:dyDescent="0.3">
      <c r="A261" s="12">
        <v>26</v>
      </c>
      <c r="B261" s="11" t="s">
        <v>2</v>
      </c>
      <c r="C261" s="9" t="s">
        <v>13</v>
      </c>
      <c r="D261" s="9" t="s">
        <v>12</v>
      </c>
      <c r="E261" s="8">
        <v>1961137.39</v>
      </c>
      <c r="F261" s="8">
        <f>G261-E261</f>
        <v>5381987.2300000004</v>
      </c>
      <c r="G261" s="8">
        <v>7343124.6200000001</v>
      </c>
      <c r="H261" s="8">
        <v>8022247.3799999999</v>
      </c>
      <c r="I261" s="8">
        <v>8022247.3799999999</v>
      </c>
      <c r="J261" s="8">
        <f>+I261-E261</f>
        <v>6061109.9900000002</v>
      </c>
      <c r="K261" s="7">
        <f>IF(J261&lt;1,0,J261)</f>
        <v>6061109.9900000002</v>
      </c>
    </row>
    <row r="262" spans="1:11" x14ac:dyDescent="0.3">
      <c r="A262" s="12">
        <v>20</v>
      </c>
      <c r="B262" s="11" t="s">
        <v>2</v>
      </c>
      <c r="C262" s="9" t="s">
        <v>11</v>
      </c>
      <c r="D262" s="9" t="s">
        <v>10</v>
      </c>
      <c r="E262" s="8">
        <v>124895000</v>
      </c>
      <c r="F262" s="8">
        <f>G262-E262</f>
        <v>967213001.97000003</v>
      </c>
      <c r="G262" s="8">
        <v>1092108001.97</v>
      </c>
      <c r="H262" s="8">
        <v>783443747.62</v>
      </c>
      <c r="I262" s="8">
        <v>783443747.62</v>
      </c>
      <c r="J262" s="8">
        <f>+I262-E262</f>
        <v>658548747.62</v>
      </c>
      <c r="K262" s="7">
        <f>IF(J262&lt;1,0,J262)</f>
        <v>658548747.62</v>
      </c>
    </row>
    <row r="263" spans="1:11" x14ac:dyDescent="0.3">
      <c r="A263" s="12">
        <v>25</v>
      </c>
      <c r="B263" s="11" t="s">
        <v>7</v>
      </c>
      <c r="C263" s="9" t="s">
        <v>9</v>
      </c>
      <c r="D263" s="9" t="s">
        <v>8</v>
      </c>
      <c r="E263" s="8">
        <v>103395000</v>
      </c>
      <c r="F263" s="8">
        <f>G263-E263</f>
        <v>125333584.72</v>
      </c>
      <c r="G263" s="8">
        <v>228728584.72</v>
      </c>
      <c r="H263" s="8">
        <v>233650735.91</v>
      </c>
      <c r="I263" s="8">
        <v>233650735.91</v>
      </c>
      <c r="J263" s="8">
        <f>+I263-E263</f>
        <v>130255735.91</v>
      </c>
      <c r="K263" s="7">
        <f>IF(J263&lt;1,0,J263)</f>
        <v>130255735.91</v>
      </c>
    </row>
    <row r="264" spans="1:11" x14ac:dyDescent="0.3">
      <c r="A264" s="12">
        <v>25</v>
      </c>
      <c r="B264" s="11" t="s">
        <v>7</v>
      </c>
      <c r="C264" s="9" t="s">
        <v>6</v>
      </c>
      <c r="D264" s="9" t="s">
        <v>5</v>
      </c>
      <c r="E264" s="8">
        <v>0</v>
      </c>
      <c r="F264" s="8">
        <f>G264-E264</f>
        <v>8176211.0499999998</v>
      </c>
      <c r="G264" s="8">
        <v>8176211.0499999998</v>
      </c>
      <c r="H264" s="8">
        <v>10387594.710000001</v>
      </c>
      <c r="I264" s="8">
        <v>10387594.710000001</v>
      </c>
      <c r="J264" s="8">
        <f>+I264-E264</f>
        <v>10387594.710000001</v>
      </c>
      <c r="K264" s="7">
        <f>IF(J264&lt;1,0,J264)</f>
        <v>10387594.710000001</v>
      </c>
    </row>
    <row r="265" spans="1:11" x14ac:dyDescent="0.3">
      <c r="A265" s="12">
        <v>26</v>
      </c>
      <c r="B265" s="11" t="s">
        <v>2</v>
      </c>
      <c r="C265" s="10" t="s">
        <v>4</v>
      </c>
      <c r="D265" s="9" t="s">
        <v>3</v>
      </c>
      <c r="E265" s="8">
        <v>21500000</v>
      </c>
      <c r="F265" s="8">
        <f>G265-E265</f>
        <v>827827059.88</v>
      </c>
      <c r="G265" s="8">
        <v>849327059.88</v>
      </c>
      <c r="H265" s="8">
        <v>529741862.70999998</v>
      </c>
      <c r="I265" s="8">
        <v>529741862.70999998</v>
      </c>
      <c r="J265" s="8">
        <f>+I265-E265</f>
        <v>508241862.70999998</v>
      </c>
      <c r="K265" s="7">
        <f>IF(J265&lt;1,0,J265)</f>
        <v>508241862.70999998</v>
      </c>
    </row>
    <row r="266" spans="1:11" x14ac:dyDescent="0.3">
      <c r="A266" s="6">
        <v>26</v>
      </c>
      <c r="B266" s="5" t="s">
        <v>2</v>
      </c>
      <c r="C266" s="4" t="s">
        <v>1</v>
      </c>
      <c r="D266" s="3" t="s">
        <v>0</v>
      </c>
      <c r="E266" s="2">
        <v>0</v>
      </c>
      <c r="F266" s="2">
        <f>G266-E266</f>
        <v>5876146.3200000003</v>
      </c>
      <c r="G266" s="2">
        <v>5876146.3200000003</v>
      </c>
      <c r="H266" s="2">
        <v>9509517.8900000006</v>
      </c>
      <c r="I266" s="2">
        <v>9509517.8900000006</v>
      </c>
      <c r="J266" s="2">
        <f>+I266-E266</f>
        <v>9509517.8900000006</v>
      </c>
      <c r="K266" s="1">
        <f>IF(J266&lt;1,0,J266)</f>
        <v>9509517.8900000006</v>
      </c>
    </row>
  </sheetData>
  <mergeCells count="1">
    <mergeCell ref="A1:K1"/>
  </mergeCells>
  <pageMargins left="0.7" right="0.7" top="0.75" bottom="0.75" header="0.3" footer="0.3"/>
  <pageSetup paperSize="9" scale="60" orientation="portrait" r:id="rId1"/>
  <ignoredErrors>
    <ignoredError sqref="E3:K26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Elizabeth Casillas Villegas</dc:creator>
  <cp:lastModifiedBy>Claudia Elizabeth Casillas Villegas</cp:lastModifiedBy>
  <dcterms:created xsi:type="dcterms:W3CDTF">2018-01-30T18:04:35Z</dcterms:created>
  <dcterms:modified xsi:type="dcterms:W3CDTF">2018-01-30T18:14:25Z</dcterms:modified>
</cp:coreProperties>
</file>